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8" r:id="rId7"/>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7.'!$A$1:$H$57</definedName>
  </definedNames>
  <calcPr calcId="162913"/>
</workbook>
</file>

<file path=xl/calcChain.xml><?xml version="1.0" encoding="utf-8"?>
<calcChain xmlns="http://schemas.openxmlformats.org/spreadsheetml/2006/main">
  <c r="G17" i="3" l="1"/>
  <c r="F16" i="5"/>
  <c r="F7" i="5" l="1"/>
  <c r="F8" i="5"/>
  <c r="F9" i="5"/>
  <c r="F10" i="5"/>
  <c r="F11" i="5"/>
  <c r="F12" i="5"/>
  <c r="F13" i="5"/>
  <c r="F14" i="5"/>
  <c r="F15" i="5"/>
  <c r="F17" i="5"/>
  <c r="F18" i="5"/>
  <c r="F19" i="5"/>
  <c r="F20" i="5"/>
  <c r="F21" i="5"/>
  <c r="F22" i="5"/>
  <c r="F23" i="5"/>
  <c r="F24" i="5"/>
  <c r="F25" i="5"/>
  <c r="F26" i="5"/>
  <c r="F27" i="5"/>
  <c r="F28" i="5"/>
  <c r="G8" i="6" l="1"/>
  <c r="G9" i="6"/>
  <c r="G10" i="6"/>
  <c r="G11" i="6"/>
  <c r="G12" i="6"/>
  <c r="G13" i="6"/>
  <c r="G14" i="6"/>
  <c r="G15" i="6"/>
  <c r="G16" i="6"/>
  <c r="G17" i="6"/>
  <c r="G18" i="6"/>
  <c r="G19" i="6"/>
  <c r="G20" i="6"/>
  <c r="G21" i="6"/>
  <c r="G22" i="6"/>
  <c r="G23" i="6"/>
  <c r="G24" i="6"/>
  <c r="G25" i="6"/>
  <c r="G26" i="6"/>
  <c r="G27" i="6"/>
  <c r="G7" i="6"/>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8" i="3"/>
  <c r="G19" i="3"/>
  <c r="G20" i="3"/>
  <c r="G21" i="3"/>
  <c r="G22" i="3"/>
  <c r="G23" i="3"/>
  <c r="G24" i="3"/>
  <c r="G25" i="3"/>
  <c r="G26" i="3"/>
  <c r="G27" i="3"/>
  <c r="G28" i="3"/>
  <c r="G29" i="3"/>
  <c r="G7" i="3"/>
  <c r="H8" i="2" l="1"/>
  <c r="H9" i="2"/>
  <c r="H10" i="2"/>
  <c r="H11" i="2"/>
  <c r="H12" i="2"/>
  <c r="H13" i="2"/>
  <c r="H7" i="2"/>
  <c r="F9" i="1"/>
  <c r="F10" i="1"/>
  <c r="F11" i="1"/>
  <c r="F12" i="1"/>
  <c r="F13" i="1"/>
  <c r="F14" i="1"/>
  <c r="F8" i="1"/>
  <c r="G28" i="8" l="1"/>
  <c r="F28" i="8"/>
  <c r="E28" i="8"/>
  <c r="F28" i="6"/>
  <c r="G28" i="6"/>
  <c r="E28" i="6"/>
  <c r="E29" i="5" l="1"/>
  <c r="F29" i="5"/>
  <c r="D29" i="5"/>
  <c r="E28" i="4"/>
  <c r="F28" i="4"/>
  <c r="G28" i="4"/>
  <c r="H28" i="4"/>
  <c r="I28" i="4"/>
  <c r="J28" i="4"/>
  <c r="K28" i="4"/>
  <c r="D28" i="4"/>
  <c r="F30" i="3"/>
  <c r="G30" i="3"/>
  <c r="E30" i="3"/>
  <c r="E14" i="2" l="1"/>
  <c r="F14" i="2"/>
  <c r="G14" i="2"/>
  <c r="H14" i="2"/>
  <c r="D14" i="2"/>
  <c r="E15" i="1"/>
  <c r="F15" i="1"/>
  <c r="D15" i="1"/>
  <c r="G4" i="8" l="1"/>
  <c r="G4" i="6"/>
  <c r="F3" i="5"/>
  <c r="M29" i="3" l="1"/>
  <c r="M30"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<sst xmlns="http://schemas.openxmlformats.org/spreadsheetml/2006/main" count="370" uniqueCount="140">
  <si>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</si>
  <si>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</si>
  <si>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</si>
  <si>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</si>
  <si>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</si>
  <si>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</si>
  <si>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</si>
  <si>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</si>
  <si>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</si>
  <si>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</si>
  <si>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</si>
  <si>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</si>
  <si>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</si>
  <si>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</si>
  <si>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</si>
  <si>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</si>
  <si>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</si>
  <si>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</si>
  <si>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</si>
  <si>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</si>
  <si>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</si>
  <si>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</si>
  <si>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</si>
  <si>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</si>
  <si>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</si>
  <si>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</si>
  <si>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</si>
  <si>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</si>
  <si>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</si>
  <si>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A</t>
  </si>
  <si>
    <t>B</t>
  </si>
  <si>
    <t>C</t>
  </si>
  <si>
    <t>D</t>
  </si>
  <si>
    <t>E</t>
  </si>
  <si>
    <t>F</t>
  </si>
  <si>
    <t>G</t>
  </si>
  <si>
    <t>8.</t>
  </si>
  <si>
    <t>H</t>
  </si>
  <si>
    <t>9.</t>
  </si>
  <si>
    <t>I</t>
  </si>
  <si>
    <t>10.</t>
  </si>
  <si>
    <t>J</t>
  </si>
  <si>
    <t>11.</t>
  </si>
  <si>
    <t>K</t>
  </si>
  <si>
    <t>12.</t>
  </si>
  <si>
    <t>L</t>
  </si>
  <si>
    <t>13.</t>
  </si>
  <si>
    <t>M</t>
  </si>
  <si>
    <t>14.</t>
  </si>
  <si>
    <t>N</t>
  </si>
  <si>
    <t>15.</t>
  </si>
  <si>
    <t>O</t>
  </si>
  <si>
    <t>16.</t>
  </si>
  <si>
    <t>P</t>
  </si>
  <si>
    <t>17.</t>
  </si>
  <si>
    <t>Q</t>
  </si>
  <si>
    <t>18.</t>
  </si>
  <si>
    <t>R</t>
  </si>
  <si>
    <t>19.</t>
  </si>
  <si>
    <t>S</t>
  </si>
  <si>
    <t>20.</t>
  </si>
  <si>
    <t>T</t>
  </si>
  <si>
    <t>21.</t>
  </si>
  <si>
    <t>U</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</si>
  <si>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</si>
  <si>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</si>
  <si>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</si>
  <si>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</si>
  <si>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</si>
  <si>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</si>
  <si>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</si>
  <si>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</si>
  <si>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</si>
  <si>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</si>
  <si>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</si>
  <si>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</si>
  <si>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</si>
  <si>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</si>
  <si>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</si>
  <si>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</si>
  <si>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</si>
  <si>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</si>
  <si>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</si>
  <si>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</si>
  <si>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</si>
  <si>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</si>
  <si>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</si>
  <si>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</si>
  <si>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</si>
  <si>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</si>
  <si>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</si>
  <si>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</si>
  <si>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</si>
  <si>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</si>
  <si>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</si>
  <si>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Tablica 5.</t>
  </si>
  <si>
    <t>Tablica 6.</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</si>
  <si>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</si>
  <si>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</si>
  <si>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</si>
  <si>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</si>
  <si>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</si>
  <si>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</si>
  <si>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</si>
  <si>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</si>
  <si>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</si>
  <si>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</si>
  <si>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</si>
  <si>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</si>
  <si>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</si>
  <si>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</si>
  <si>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t>Nacionalna klasifikacija djelatnosti - NKD 2025.</t>
  </si>
  <si>
    <t>POLJOPRIVREDA, ŠUMARSTVO I RIBARSTVO</t>
  </si>
  <si>
    <t>RUDARSTVO I VAĐENJE</t>
  </si>
  <si>
    <t>PRERAĐIVAČKA INDUSTRIJA</t>
  </si>
  <si>
    <t>OPSKRBA ELEKTRIČNOM ENERGIJOM, PLINOM, PAROM I KLIMATIZACIJA</t>
  </si>
  <si>
    <t xml:space="preserve">OPSKRBA VODOM; UKLANJANJE OTPADNIH VODA, GOSPODARENJE OTPADOM TE DJELATNOSTI SANACIJE OKOLIŠA </t>
  </si>
  <si>
    <t>GRAĐEVINARSTVO</t>
  </si>
  <si>
    <t>TRGOVINA NA VELIKO I NA MALO</t>
  </si>
  <si>
    <t>PRIJEVOZ I SKLADIŠTENJE</t>
  </si>
  <si>
    <t>SMJEŠTAJ TE PRIPREMA I USLUŽIVANJE HRANE</t>
  </si>
  <si>
    <t>IZDAVAČKE DJELATNOSTI, DJELATNOSTI EMITIRANJA TE PROIZVODNJE I DISTRIBUCIJE SADRŽAJA</t>
  </si>
  <si>
    <t>TELEKOMUNIKACIJE, RAČUNALNO PROGRAMIRANJE, SAVJETOVANJE, RAČUNALNA INFRASTRUKTURA I OSTALE INFORMACIJSKE USLUŽNE DJELATNOSTI</t>
  </si>
  <si>
    <t>FINANCIJSKE DJELATNOSTI I DJELATNOSTI OSIGURANJA</t>
  </si>
  <si>
    <t>POSLOVANJE NEKRETNINAMA</t>
  </si>
  <si>
    <t>STRUČNE, ZNANSTVENE I TEHNIČKE DJELATNOSTI</t>
  </si>
  <si>
    <t>ADMINISTRATIVNE I POMOĆNE USLUŽNE DJELATNOSTI</t>
  </si>
  <si>
    <t>JAVNA UPRAVA I OBRANA; OBVEZNO SOCIJALNO OSIGURANJE</t>
  </si>
  <si>
    <t>OBRAZOVANJE</t>
  </si>
  <si>
    <t>DJELATNOSTI ZDRAVSTVENE ZAŠTITE I SOCIJALNE SKRBI</t>
  </si>
  <si>
    <t>UMJETNOST, SPORT I REKREACIJA</t>
  </si>
  <si>
    <t>OSTALE USLUŽNE DJELATNOSTI</t>
  </si>
  <si>
    <t>DJELATNOSTI KUĆANSTAVA KAO POSLODAVACA I DJELATNOSTI KUĆANSTAVA KOJA PROIZVODE RAZLIČITU ROBU I OBAVLJAJU RAZLIČITE USLUGE ZA VLASTITE POTREBE</t>
  </si>
  <si>
    <t>V</t>
  </si>
  <si>
    <t>DJELATNOSTI IZVANTERITORIJALNIH ORGANIZACIJA I TIJELA</t>
  </si>
  <si>
    <t>23.</t>
  </si>
  <si>
    <t>Osiguranici se od 12. lipnja 2025. u administrativnim izvorima podataka vode prema Nacionalnoj klasifikaciji djelatnosti 2025. (NN 47/2024)</t>
  </si>
  <si>
    <t xml:space="preserve">* Od siječnja 2025. mjera je ugašena. </t>
  </si>
  <si>
    <t>Stanje
31. srpnja 2025.</t>
  </si>
  <si>
    <t>Stanje: 31. srpnja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</si>
</sst>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
      <sz val="7.5"/>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66">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3" fillId="0" borderId="0" xfId="0" applyFont="1" applyBorder="1"/>
    <xf numFmtId="10" fontId="23" fillId="0" borderId="0" xfId="0" applyNumberFormat="1" applyFont="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2" fillId="0" borderId="0" xfId="0" applyFont="1" applyAlignment="1">
      <alignment horizont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0" fontId="46" fillId="0" borderId="0" xfId="0" applyFont="1" applyAlignment="1">
      <alignment vertical="center" wrapText="1"/>
    </xf>
    <xf numFmtId="0" fontId="46"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1" fillId="0" borderId="0" xfId="0" applyFont="1" applyAlignment="1">
      <alignment horizontal="center" vertical="center"/>
    </xf>
    <xf numFmtId="0" fontId="50" fillId="0" borderId="0" xfId="0" applyFont="1"/>
    <xf numFmtId="0" fontId="2" fillId="0" borderId="0" xfId="0" applyFont="1" applyAlignment="1">
      <alignment horizontal="justify" vertical="center" wrapText="1"/>
    </xf>
    <xf numFmtId="0" fontId="2" fillId="0" borderId="0" xfId="0" applyFont="1" applyAlignment="1">
      <alignment horizontal="justify" wrapText="1"/>
    </xf>
    <xf numFmtId="0" fontId="49" fillId="0" borderId="13" xfId="0" applyFont="1" applyBorder="1" applyAlignment="1">
      <alignment horizontal="justify" vertical="justify" wrapText="1"/>
    </xf>
    <xf numFmtId="0" fontId="49"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8"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48"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0" fillId="0" borderId="0" xfId="0" applyFont="1" applyAlignment="1">
      <alignment horizontal="left" vertical="center" wrapText="1"/>
    </xf>
    <xf numFmtId="0" fontId="40" fillId="0" borderId="0" xfId="0" applyFont="1" applyAlignment="1">
      <alignment horizontal="justify"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1528031</c:v>
                </c:pt>
                <c:pt idx="1">
                  <c:v>126018</c:v>
                </c:pt>
                <c:pt idx="2">
                  <c:v>94276</c:v>
                </c:pt>
                <c:pt idx="3">
                  <c:v>18176</c:v>
                </c:pt>
                <c:pt idx="4">
                  <c:v>17798</c:v>
                </c:pt>
                <c:pt idx="5">
                  <c:v>172</c:v>
                </c:pt>
                <c:pt idx="6">
                  <c:v>3769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759594</c:v>
                </c:pt>
                <c:pt idx="1">
                  <c:v>482087</c:v>
                </c:pt>
                <c:pt idx="2">
                  <c:v>387772</c:v>
                </c:pt>
                <c:pt idx="3">
                  <c:v>158787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3.'!$E$30:$F$30</c:f>
              <c:numCache>
                <c:formatCode>0</c:formatCode>
                <c:ptCount val="2"/>
                <c:pt idx="0">
                  <c:v>951820</c:v>
                </c:pt>
                <c:pt idx="1">
                  <c:v>836420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102762</c:v>
                </c:pt>
                <c:pt idx="1">
                  <c:v>41987</c:v>
                </c:pt>
                <c:pt idx="2">
                  <c:v>44818</c:v>
                </c:pt>
                <c:pt idx="3">
                  <c:v>39639</c:v>
                </c:pt>
                <c:pt idx="4">
                  <c:v>70701</c:v>
                </c:pt>
                <c:pt idx="5">
                  <c:v>38041</c:v>
                </c:pt>
                <c:pt idx="6">
                  <c:v>34101</c:v>
                </c:pt>
                <c:pt idx="7">
                  <c:v>133519</c:v>
                </c:pt>
                <c:pt idx="8">
                  <c:v>19816</c:v>
                </c:pt>
                <c:pt idx="9">
                  <c:v>23255</c:v>
                </c:pt>
                <c:pt idx="10">
                  <c:v>20930</c:v>
                </c:pt>
                <c:pt idx="11">
                  <c:v>46533</c:v>
                </c:pt>
                <c:pt idx="12">
                  <c:v>74198</c:v>
                </c:pt>
                <c:pt idx="13">
                  <c:v>97624</c:v>
                </c:pt>
                <c:pt idx="14">
                  <c:v>41336</c:v>
                </c:pt>
                <c:pt idx="15">
                  <c:v>47496</c:v>
                </c:pt>
                <c:pt idx="16">
                  <c:v>191044</c:v>
                </c:pt>
                <c:pt idx="17">
                  <c:v>115110</c:v>
                </c:pt>
                <c:pt idx="18">
                  <c:v>59092</c:v>
                </c:pt>
                <c:pt idx="19">
                  <c:v>44468</c:v>
                </c:pt>
                <c:pt idx="20">
                  <c:v>501770</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5.'!$D$6:$D$27</c:f>
              <c:numCache>
                <c:formatCode>0</c:formatCode>
                <c:ptCount val="22"/>
                <c:pt idx="0">
                  <c:v>590</c:v>
                </c:pt>
                <c:pt idx="1">
                  <c:v>91</c:v>
                </c:pt>
                <c:pt idx="2">
                  <c:v>3348</c:v>
                </c:pt>
                <c:pt idx="3">
                  <c:v>78</c:v>
                </c:pt>
                <c:pt idx="4">
                  <c:v>459</c:v>
                </c:pt>
                <c:pt idx="5">
                  <c:v>3271</c:v>
                </c:pt>
                <c:pt idx="6">
                  <c:v>3420</c:v>
                </c:pt>
                <c:pt idx="7">
                  <c:v>3057</c:v>
                </c:pt>
                <c:pt idx="8">
                  <c:v>1465</c:v>
                </c:pt>
                <c:pt idx="9">
                  <c:v>138</c:v>
                </c:pt>
                <c:pt idx="10">
                  <c:v>327</c:v>
                </c:pt>
                <c:pt idx="11">
                  <c:v>139</c:v>
                </c:pt>
                <c:pt idx="12">
                  <c:v>390</c:v>
                </c:pt>
                <c:pt idx="13">
                  <c:v>2551</c:v>
                </c:pt>
                <c:pt idx="14">
                  <c:v>2995</c:v>
                </c:pt>
                <c:pt idx="15">
                  <c:v>73</c:v>
                </c:pt>
                <c:pt idx="16">
                  <c:v>349</c:v>
                </c:pt>
                <c:pt idx="17">
                  <c:v>669</c:v>
                </c:pt>
                <c:pt idx="18">
                  <c:v>322</c:v>
                </c:pt>
                <c:pt idx="19">
                  <c:v>613</c:v>
                </c:pt>
                <c:pt idx="20">
                  <c:v>12</c:v>
                </c:pt>
                <c:pt idx="21">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5.'!$B$6:$B$27</c:f>
              <c:strCache>
                <c:ptCount val="22"/>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pt idx="21">
                  <c:v>V</c:v>
                </c:pt>
              </c:strCache>
            </c:strRef>
          </c:cat>
          <c:val>
            <c:numRef>
              <c:f>'T 5.'!$E$6:$E$27</c:f>
              <c:numCache>
                <c:formatCode>0</c:formatCode>
                <c:ptCount val="22"/>
                <c:pt idx="0">
                  <c:v>262</c:v>
                </c:pt>
                <c:pt idx="1">
                  <c:v>10</c:v>
                </c:pt>
                <c:pt idx="2">
                  <c:v>1284</c:v>
                </c:pt>
                <c:pt idx="3">
                  <c:v>13</c:v>
                </c:pt>
                <c:pt idx="4">
                  <c:v>59</c:v>
                </c:pt>
                <c:pt idx="5">
                  <c:v>438</c:v>
                </c:pt>
                <c:pt idx="6">
                  <c:v>2592</c:v>
                </c:pt>
                <c:pt idx="7">
                  <c:v>294</c:v>
                </c:pt>
                <c:pt idx="8">
                  <c:v>1822</c:v>
                </c:pt>
                <c:pt idx="9">
                  <c:v>80</c:v>
                </c:pt>
                <c:pt idx="10">
                  <c:v>139</c:v>
                </c:pt>
                <c:pt idx="11">
                  <c:v>132</c:v>
                </c:pt>
                <c:pt idx="12">
                  <c:v>281</c:v>
                </c:pt>
                <c:pt idx="13">
                  <c:v>2021</c:v>
                </c:pt>
                <c:pt idx="14">
                  <c:v>1196</c:v>
                </c:pt>
                <c:pt idx="15">
                  <c:v>79</c:v>
                </c:pt>
                <c:pt idx="16">
                  <c:v>565</c:v>
                </c:pt>
                <c:pt idx="17">
                  <c:v>1545</c:v>
                </c:pt>
                <c:pt idx="18">
                  <c:v>172</c:v>
                </c:pt>
                <c:pt idx="19">
                  <c:v>586</c:v>
                </c:pt>
                <c:pt idx="20">
                  <c:v>21</c:v>
                </c:pt>
                <c:pt idx="21">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1486</c:v>
                </c:pt>
                <c:pt idx="1">
                  <c:v>496</c:v>
                </c:pt>
                <c:pt idx="2">
                  <c:v>500</c:v>
                </c:pt>
                <c:pt idx="3">
                  <c:v>633</c:v>
                </c:pt>
                <c:pt idx="4">
                  <c:v>818</c:v>
                </c:pt>
                <c:pt idx="5">
                  <c:v>320</c:v>
                </c:pt>
                <c:pt idx="6">
                  <c:v>404</c:v>
                </c:pt>
                <c:pt idx="7">
                  <c:v>2371</c:v>
                </c:pt>
                <c:pt idx="8">
                  <c:v>216</c:v>
                </c:pt>
                <c:pt idx="9">
                  <c:v>246</c:v>
                </c:pt>
                <c:pt idx="10">
                  <c:v>250</c:v>
                </c:pt>
                <c:pt idx="11">
                  <c:v>628</c:v>
                </c:pt>
                <c:pt idx="12">
                  <c:v>966</c:v>
                </c:pt>
                <c:pt idx="13">
                  <c:v>1239</c:v>
                </c:pt>
                <c:pt idx="14">
                  <c:v>527</c:v>
                </c:pt>
                <c:pt idx="15">
                  <c:v>539</c:v>
                </c:pt>
                <c:pt idx="16">
                  <c:v>2894</c:v>
                </c:pt>
                <c:pt idx="17">
                  <c:v>1826</c:v>
                </c:pt>
                <c:pt idx="18">
                  <c:v>842</c:v>
                </c:pt>
                <c:pt idx="19">
                  <c:v>569</c:v>
                </c:pt>
                <c:pt idx="20">
                  <c:v>6591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745</c:v>
                </c:pt>
                <c:pt idx="1">
                  <c:v>304</c:v>
                </c:pt>
                <c:pt idx="2">
                  <c:v>284</c:v>
                </c:pt>
                <c:pt idx="3">
                  <c:v>332</c:v>
                </c:pt>
                <c:pt idx="4">
                  <c:v>464</c:v>
                </c:pt>
                <c:pt idx="5">
                  <c:v>221</c:v>
                </c:pt>
                <c:pt idx="6">
                  <c:v>192</c:v>
                </c:pt>
                <c:pt idx="7">
                  <c:v>1492</c:v>
                </c:pt>
                <c:pt idx="8">
                  <c:v>124</c:v>
                </c:pt>
                <c:pt idx="9">
                  <c:v>137</c:v>
                </c:pt>
                <c:pt idx="10">
                  <c:v>106</c:v>
                </c:pt>
                <c:pt idx="11">
                  <c:v>258</c:v>
                </c:pt>
                <c:pt idx="12">
                  <c:v>509</c:v>
                </c:pt>
                <c:pt idx="13">
                  <c:v>507</c:v>
                </c:pt>
                <c:pt idx="14">
                  <c:v>352</c:v>
                </c:pt>
                <c:pt idx="15">
                  <c:v>233</c:v>
                </c:pt>
                <c:pt idx="16">
                  <c:v>1535</c:v>
                </c:pt>
                <c:pt idx="17">
                  <c:v>1332</c:v>
                </c:pt>
                <c:pt idx="18">
                  <c:v>467</c:v>
                </c:pt>
                <c:pt idx="19">
                  <c:v>297</c:v>
                </c:pt>
                <c:pt idx="20">
                  <c:v>3703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7.'!$E$5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7.'!$E$7:$E$27</c:f>
              <c:numCache>
                <c:formatCode>0</c:formatCode>
                <c:ptCount val="21"/>
                <c:pt idx="0">
                  <c:v>6823</c:v>
                </c:pt>
                <c:pt idx="1">
                  <c:v>2668</c:v>
                </c:pt>
                <c:pt idx="2">
                  <c:v>2133</c:v>
                </c:pt>
                <c:pt idx="3">
                  <c:v>1890</c:v>
                </c:pt>
                <c:pt idx="4">
                  <c:v>4939</c:v>
                </c:pt>
                <c:pt idx="5">
                  <c:v>2074</c:v>
                </c:pt>
                <c:pt idx="6">
                  <c:v>1930</c:v>
                </c:pt>
                <c:pt idx="7">
                  <c:v>4876</c:v>
                </c:pt>
                <c:pt idx="8">
                  <c:v>649</c:v>
                </c:pt>
                <c:pt idx="9">
                  <c:v>1155</c:v>
                </c:pt>
                <c:pt idx="10">
                  <c:v>1133</c:v>
                </c:pt>
                <c:pt idx="11">
                  <c:v>2761</c:v>
                </c:pt>
                <c:pt idx="12">
                  <c:v>2701</c:v>
                </c:pt>
                <c:pt idx="13">
                  <c:v>5919</c:v>
                </c:pt>
                <c:pt idx="14">
                  <c:v>1396</c:v>
                </c:pt>
                <c:pt idx="15">
                  <c:v>2415</c:v>
                </c:pt>
                <c:pt idx="16">
                  <c:v>7525</c:v>
                </c:pt>
                <c:pt idx="17">
                  <c:v>3695</c:v>
                </c:pt>
                <c:pt idx="18">
                  <c:v>1768</c:v>
                </c:pt>
                <c:pt idx="19">
                  <c:v>3238</c:v>
                </c:pt>
                <c:pt idx="20">
                  <c:v>28115</c:v>
                </c:pt>
              </c:numCache>
            </c:numRef>
          </c:val>
          <c:extLst>
            <c:ext xmlns:c16="http://schemas.microsoft.com/office/drawing/2014/chart" uri="{C3380CC4-5D6E-409C-BE32-E72D297353CC}">
              <c16:uniqueId val="{00000000-961D-4655-A026-5575AA30EF1D}"/>
            </c:ext>
          </c:extLst>
        </c:ser>
        <c:ser>
          <c:idx val="1"/>
          <c:order val="1"/>
          <c:tx>
            <c:strRef>
              <c:f>'T 7.'!$F$5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7.'!$F$7:$F$27</c:f>
              <c:numCache>
                <c:formatCode>0</c:formatCode>
                <c:ptCount val="21"/>
                <c:pt idx="0">
                  <c:v>4386</c:v>
                </c:pt>
                <c:pt idx="1">
                  <c:v>2067</c:v>
                </c:pt>
                <c:pt idx="2">
                  <c:v>1862</c:v>
                </c:pt>
                <c:pt idx="3">
                  <c:v>1487</c:v>
                </c:pt>
                <c:pt idx="4">
                  <c:v>4011</c:v>
                </c:pt>
                <c:pt idx="5">
                  <c:v>1734</c:v>
                </c:pt>
                <c:pt idx="6">
                  <c:v>1528</c:v>
                </c:pt>
                <c:pt idx="7">
                  <c:v>4688</c:v>
                </c:pt>
                <c:pt idx="8">
                  <c:v>631</c:v>
                </c:pt>
                <c:pt idx="9">
                  <c:v>1026</c:v>
                </c:pt>
                <c:pt idx="10">
                  <c:v>877</c:v>
                </c:pt>
                <c:pt idx="11">
                  <c:v>1913</c:v>
                </c:pt>
                <c:pt idx="12">
                  <c:v>2656</c:v>
                </c:pt>
                <c:pt idx="13">
                  <c:v>4715</c:v>
                </c:pt>
                <c:pt idx="14">
                  <c:v>1394</c:v>
                </c:pt>
                <c:pt idx="15">
                  <c:v>2093</c:v>
                </c:pt>
                <c:pt idx="16">
                  <c:v>7581</c:v>
                </c:pt>
                <c:pt idx="17">
                  <c:v>3347</c:v>
                </c:pt>
                <c:pt idx="18">
                  <c:v>1458</c:v>
                </c:pt>
                <c:pt idx="19">
                  <c:v>2328</c:v>
                </c:pt>
                <c:pt idx="20">
                  <c:v>27058</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31</xdr:row>
      <xdr:rowOff>19050</xdr:rowOff>
    </xdr:from>
    <xdr:to>
      <xdr:col>7</xdr:col>
      <xdr:colOff>409575</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30</xdr:row>
      <xdr:rowOff>28576</xdr:rowOff>
    </xdr:from>
    <xdr:to>
      <xdr:col>5</xdr:col>
      <xdr:colOff>723899</xdr:colOff>
      <xdr:row>56</xdr:row>
      <xdr:rowOff>114300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57149</xdr:colOff>
      <xdr:row>28</xdr:row>
      <xdr:rowOff>161924</xdr:rowOff>
    </xdr:from>
    <xdr:to>
      <xdr:col>7</xdr:col>
      <xdr:colOff>666749</xdr:colOff>
      <xdr:row>52</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39" customWidth="1"/>
    <col min="10" max="10" width="34.140625" style="39" bestFit="1" customWidth="1"/>
    <col min="11" max="12" width="10.7109375" style="3" customWidth="1"/>
    <col min="13" max="13" width="12.140625" style="3" customWidth="1"/>
    <col min="14" max="16384" width="9.140625" style="3"/>
  </cols>
  <sheetData>
    <row r="2" spans="1:12" ht="13.5" customHeight="1" x14ac:dyDescent="0.25">
      <c r="B2" s="119" t="s">
        <v>104</v>
      </c>
      <c r="C2" s="119"/>
      <c r="D2" s="119"/>
      <c r="E2" s="119"/>
      <c r="F2" s="119"/>
      <c r="G2" s="21"/>
      <c r="H2" s="21"/>
      <c r="I2" s="44"/>
      <c r="J2" s="45"/>
    </row>
    <row r="3" spans="1:12" ht="13.5" customHeight="1" x14ac:dyDescent="0.2"/>
    <row r="4" spans="1:12" x14ac:dyDescent="0.2">
      <c r="B4" s="5" t="s">
        <v>94</v>
      </c>
      <c r="C4" s="5"/>
      <c r="D4" s="5"/>
      <c r="E4" s="5"/>
      <c r="F4" s="5"/>
      <c r="I4" s="46"/>
    </row>
    <row r="5" spans="1:12" ht="25.5" customHeight="1" x14ac:dyDescent="0.2">
      <c r="B5" s="120" t="s">
        <v>1</v>
      </c>
      <c r="C5" s="122" t="s">
        <v>105</v>
      </c>
      <c r="D5" s="124" t="s">
        <v>138</v>
      </c>
      <c r="E5" s="125"/>
      <c r="F5" s="126"/>
    </row>
    <row r="6" spans="1:12" ht="15.75" customHeight="1" x14ac:dyDescent="0.2">
      <c r="B6" s="121"/>
      <c r="C6" s="123"/>
      <c r="D6" s="47" t="s">
        <v>2</v>
      </c>
      <c r="E6" s="48" t="s">
        <v>3</v>
      </c>
      <c r="F6" s="49" t="s">
        <v>4</v>
      </c>
    </row>
    <row r="7" spans="1:12" s="15" customFormat="1" ht="9" customHeight="1" x14ac:dyDescent="0.15">
      <c r="B7" s="11">
        <v>0</v>
      </c>
      <c r="C7" s="14">
        <v>1</v>
      </c>
      <c r="D7" s="13">
        <v>2</v>
      </c>
      <c r="E7" s="14">
        <v>3</v>
      </c>
      <c r="F7" s="36">
        <v>4</v>
      </c>
      <c r="I7" s="50"/>
      <c r="J7" s="50"/>
    </row>
    <row r="8" spans="1:12" ht="15" customHeight="1" x14ac:dyDescent="0.2">
      <c r="B8" s="37" t="s">
        <v>5</v>
      </c>
      <c r="C8" s="38" t="s">
        <v>6</v>
      </c>
      <c r="D8" s="96">
        <v>800963</v>
      </c>
      <c r="E8" s="96">
        <v>727068</v>
      </c>
      <c r="F8" s="97">
        <f>SUM(D8:E8)</f>
        <v>1528031</v>
      </c>
      <c r="H8" s="28"/>
      <c r="J8" s="51"/>
      <c r="L8" s="29"/>
    </row>
    <row r="9" spans="1:12" ht="15" customHeight="1" x14ac:dyDescent="0.2">
      <c r="B9" s="37" t="s">
        <v>7</v>
      </c>
      <c r="C9" s="38" t="s">
        <v>8</v>
      </c>
      <c r="D9" s="98">
        <v>65192</v>
      </c>
      <c r="E9" s="98">
        <v>60826</v>
      </c>
      <c r="F9" s="99">
        <f t="shared" ref="F9:F14" si="0">SUM(D9:E9)</f>
        <v>126018</v>
      </c>
      <c r="H9" s="28"/>
      <c r="J9" s="51"/>
      <c r="L9" s="29"/>
    </row>
    <row r="10" spans="1:12" ht="15" customHeight="1" x14ac:dyDescent="0.2">
      <c r="B10" s="37" t="s">
        <v>9</v>
      </c>
      <c r="C10" s="38" t="s">
        <v>10</v>
      </c>
      <c r="D10" s="98">
        <v>60056</v>
      </c>
      <c r="E10" s="98">
        <v>34220</v>
      </c>
      <c r="F10" s="99">
        <f t="shared" si="0"/>
        <v>94276</v>
      </c>
      <c r="H10" s="28"/>
      <c r="J10" s="51"/>
      <c r="L10" s="29"/>
    </row>
    <row r="11" spans="1:12" ht="15" customHeight="1" x14ac:dyDescent="0.2">
      <c r="B11" s="37" t="s">
        <v>11</v>
      </c>
      <c r="C11" s="38" t="s">
        <v>12</v>
      </c>
      <c r="D11" s="98">
        <v>12532</v>
      </c>
      <c r="E11" s="98">
        <v>5644</v>
      </c>
      <c r="F11" s="99">
        <f t="shared" si="0"/>
        <v>18176</v>
      </c>
      <c r="H11" s="28"/>
      <c r="J11" s="51"/>
      <c r="L11" s="29"/>
    </row>
    <row r="12" spans="1:12" ht="15" customHeight="1" x14ac:dyDescent="0.2">
      <c r="B12" s="37" t="s">
        <v>13</v>
      </c>
      <c r="C12" s="38" t="s">
        <v>14</v>
      </c>
      <c r="D12" s="98">
        <v>11456</v>
      </c>
      <c r="E12" s="98">
        <v>6342</v>
      </c>
      <c r="F12" s="99">
        <f t="shared" si="0"/>
        <v>17798</v>
      </c>
      <c r="H12" s="28"/>
      <c r="J12" s="51"/>
      <c r="L12" s="29"/>
    </row>
    <row r="13" spans="1:12" ht="51" customHeight="1" x14ac:dyDescent="0.2">
      <c r="B13" s="37" t="s">
        <v>15</v>
      </c>
      <c r="C13" s="81" t="s">
        <v>16</v>
      </c>
      <c r="D13" s="98">
        <v>113</v>
      </c>
      <c r="E13" s="98">
        <v>59</v>
      </c>
      <c r="F13" s="99">
        <f t="shared" si="0"/>
        <v>172</v>
      </c>
      <c r="H13" s="28"/>
      <c r="J13" s="52"/>
      <c r="L13" s="29"/>
    </row>
    <row r="14" spans="1:12" ht="15" customHeight="1" x14ac:dyDescent="0.2">
      <c r="B14" s="37" t="s">
        <v>17</v>
      </c>
      <c r="C14" s="38" t="s">
        <v>18</v>
      </c>
      <c r="D14" s="100">
        <v>1508</v>
      </c>
      <c r="E14" s="100">
        <v>2261</v>
      </c>
      <c r="F14" s="101">
        <f t="shared" si="0"/>
        <v>3769</v>
      </c>
      <c r="H14" s="28"/>
      <c r="J14" s="51"/>
      <c r="L14" s="29"/>
    </row>
    <row r="15" spans="1:12" ht="15" customHeight="1" x14ac:dyDescent="0.2">
      <c r="B15" s="127" t="s">
        <v>19</v>
      </c>
      <c r="C15" s="128"/>
      <c r="D15" s="102">
        <f>SUM(D8:D14)</f>
        <v>951820</v>
      </c>
      <c r="E15" s="102">
        <f t="shared" ref="E15:F15" si="1">SUM(E8:E14)</f>
        <v>836420</v>
      </c>
      <c r="F15" s="102">
        <f t="shared" si="1"/>
        <v>1788240</v>
      </c>
      <c r="L15" s="53"/>
    </row>
    <row r="16" spans="1:12" ht="12.75" customHeight="1" x14ac:dyDescent="0.2">
      <c r="A16" s="110"/>
      <c r="B16" s="117" t="s">
        <v>107</v>
      </c>
      <c r="C16" s="117"/>
      <c r="D16" s="117"/>
      <c r="E16" s="117"/>
      <c r="F16" s="117"/>
      <c r="G16" s="110"/>
    </row>
    <row r="17" spans="1:19" x14ac:dyDescent="0.2">
      <c r="A17" s="110"/>
      <c r="B17" s="118"/>
      <c r="C17" s="118"/>
      <c r="D17" s="118"/>
      <c r="E17" s="118"/>
      <c r="F17" s="118"/>
      <c r="G17" s="110"/>
    </row>
    <row r="18" spans="1:19" x14ac:dyDescent="0.2">
      <c r="A18" s="110"/>
      <c r="B18" s="118"/>
      <c r="C18" s="118"/>
      <c r="D18" s="118"/>
      <c r="E18" s="118"/>
      <c r="F18" s="118"/>
      <c r="G18" s="110"/>
      <c r="J18" s="115"/>
      <c r="K18" s="116"/>
      <c r="L18" s="116"/>
      <c r="M18" s="116"/>
      <c r="N18" s="116"/>
      <c r="O18" s="116"/>
      <c r="P18" s="116"/>
      <c r="Q18" s="116"/>
      <c r="R18" s="116"/>
      <c r="S18" s="116"/>
    </row>
    <row r="19" spans="1:19" x14ac:dyDescent="0.2">
      <c r="A19" s="110"/>
      <c r="B19" s="118"/>
      <c r="C19" s="118"/>
      <c r="D19" s="118"/>
      <c r="E19" s="118"/>
      <c r="F19" s="118"/>
      <c r="G19" s="110"/>
    </row>
    <row r="20" spans="1:19" x14ac:dyDescent="0.2">
      <c r="A20" s="110"/>
      <c r="B20" s="118"/>
      <c r="C20" s="118"/>
      <c r="D20" s="118"/>
      <c r="E20" s="118"/>
      <c r="F20" s="118"/>
      <c r="G20" s="110"/>
    </row>
    <row r="21" spans="1:19" x14ac:dyDescent="0.2">
      <c r="A21" s="110"/>
      <c r="B21" s="118"/>
      <c r="C21" s="118"/>
      <c r="D21" s="118"/>
      <c r="E21" s="118"/>
      <c r="F21" s="118"/>
      <c r="G21" s="110"/>
    </row>
    <row r="22" spans="1:19" x14ac:dyDescent="0.2">
      <c r="A22" s="110"/>
      <c r="B22" s="118"/>
      <c r="C22" s="118"/>
      <c r="D22" s="118"/>
      <c r="E22" s="118"/>
      <c r="F22" s="118"/>
      <c r="G22" s="110"/>
    </row>
    <row r="23" spans="1:19" x14ac:dyDescent="0.2">
      <c r="A23" s="110"/>
      <c r="B23" s="118"/>
      <c r="C23" s="118"/>
      <c r="D23" s="118"/>
      <c r="E23" s="118"/>
      <c r="F23" s="118"/>
      <c r="G23" s="110"/>
    </row>
    <row r="24" spans="1:19" x14ac:dyDescent="0.2">
      <c r="A24" s="109"/>
      <c r="B24" s="118"/>
      <c r="C24" s="118"/>
      <c r="D24" s="118"/>
      <c r="E24" s="118"/>
      <c r="F24" s="118"/>
      <c r="G24" s="109"/>
    </row>
    <row r="25" spans="1:19" x14ac:dyDescent="0.2">
      <c r="B25" s="118"/>
      <c r="C25" s="118"/>
      <c r="D25" s="118"/>
      <c r="E25" s="118"/>
      <c r="F25" s="118"/>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H4" sqref="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19" t="s">
        <v>103</v>
      </c>
      <c r="C2" s="119"/>
      <c r="D2" s="119"/>
      <c r="E2" s="119"/>
      <c r="F2" s="119"/>
      <c r="G2" s="119"/>
      <c r="H2" s="119"/>
    </row>
    <row r="4" spans="2:16" ht="15" customHeight="1" x14ac:dyDescent="0.2">
      <c r="B4" s="5" t="s">
        <v>0</v>
      </c>
      <c r="C4" s="5"/>
      <c r="D4" s="5"/>
      <c r="E4" s="5"/>
      <c r="H4" s="111" t="s">
        <v>139</v>
      </c>
    </row>
    <row r="5" spans="2:16" ht="67.5" x14ac:dyDescent="0.2">
      <c r="B5" s="30" t="s">
        <v>1</v>
      </c>
      <c r="C5" s="31" t="s">
        <v>105</v>
      </c>
      <c r="D5" s="32" t="s">
        <v>21</v>
      </c>
      <c r="E5" s="33" t="s">
        <v>22</v>
      </c>
      <c r="F5" s="34" t="s">
        <v>23</v>
      </c>
      <c r="G5" s="33" t="s">
        <v>24</v>
      </c>
      <c r="H5" s="35" t="s">
        <v>4</v>
      </c>
    </row>
    <row r="6" spans="2:16" s="15" customFormat="1" ht="9" customHeight="1" x14ac:dyDescent="0.15">
      <c r="B6" s="11">
        <v>0</v>
      </c>
      <c r="C6" s="14">
        <v>1</v>
      </c>
      <c r="D6" s="11">
        <v>2</v>
      </c>
      <c r="E6" s="14">
        <v>3</v>
      </c>
      <c r="F6" s="13">
        <v>4</v>
      </c>
      <c r="G6" s="14">
        <v>5</v>
      </c>
      <c r="H6" s="36">
        <v>6</v>
      </c>
    </row>
    <row r="7" spans="2:16" ht="21.95" customHeight="1" x14ac:dyDescent="0.2">
      <c r="B7" s="37" t="s">
        <v>5</v>
      </c>
      <c r="C7" s="38" t="s">
        <v>6</v>
      </c>
      <c r="D7" s="89">
        <v>648964</v>
      </c>
      <c r="E7" s="89">
        <v>412344</v>
      </c>
      <c r="F7" s="89">
        <v>333346</v>
      </c>
      <c r="G7" s="89">
        <v>133377</v>
      </c>
      <c r="H7" s="90">
        <f>SUM(D7:G7)</f>
        <v>1528031</v>
      </c>
      <c r="K7" s="40"/>
      <c r="L7" s="40"/>
      <c r="M7" s="40"/>
      <c r="N7" s="41"/>
      <c r="P7" s="1" t="s">
        <v>25</v>
      </c>
    </row>
    <row r="8" spans="2:16" ht="21.95" customHeight="1" x14ac:dyDescent="0.2">
      <c r="B8" s="37" t="s">
        <v>7</v>
      </c>
      <c r="C8" s="38" t="s">
        <v>8</v>
      </c>
      <c r="D8" s="91">
        <v>67485</v>
      </c>
      <c r="E8" s="91">
        <v>28853</v>
      </c>
      <c r="F8" s="91">
        <v>20540</v>
      </c>
      <c r="G8" s="91">
        <v>9140</v>
      </c>
      <c r="H8" s="92">
        <f t="shared" ref="H8:H13" si="0">SUM(D8:G8)</f>
        <v>126018</v>
      </c>
      <c r="K8" s="40"/>
      <c r="L8" s="39"/>
      <c r="M8" s="39"/>
      <c r="P8" s="2">
        <f>H7-'T 1.'!F8</f>
        <v>0</v>
      </c>
    </row>
    <row r="9" spans="2:16" ht="21.95" customHeight="1" x14ac:dyDescent="0.2">
      <c r="B9" s="37" t="s">
        <v>9</v>
      </c>
      <c r="C9" s="38" t="s">
        <v>10</v>
      </c>
      <c r="D9" s="91">
        <v>31713</v>
      </c>
      <c r="E9" s="91">
        <v>30230</v>
      </c>
      <c r="F9" s="91">
        <v>22457</v>
      </c>
      <c r="G9" s="91">
        <v>9876</v>
      </c>
      <c r="H9" s="92">
        <f t="shared" si="0"/>
        <v>94276</v>
      </c>
      <c r="K9" s="40"/>
      <c r="L9" s="39"/>
      <c r="M9" s="39"/>
      <c r="P9" s="2">
        <f>H8-'T 1.'!F9</f>
        <v>0</v>
      </c>
    </row>
    <row r="10" spans="2:16" ht="21.95" customHeight="1" x14ac:dyDescent="0.2">
      <c r="B10" s="37" t="s">
        <v>11</v>
      </c>
      <c r="C10" s="38" t="s">
        <v>12</v>
      </c>
      <c r="D10" s="91">
        <v>5743</v>
      </c>
      <c r="E10" s="91">
        <v>4505</v>
      </c>
      <c r="F10" s="91">
        <v>5553</v>
      </c>
      <c r="G10" s="91">
        <v>2375</v>
      </c>
      <c r="H10" s="92">
        <f t="shared" si="0"/>
        <v>18176</v>
      </c>
      <c r="K10" s="41"/>
      <c r="L10" s="42"/>
      <c r="M10" s="39"/>
      <c r="P10" s="2">
        <f>H9-'T 1.'!F10</f>
        <v>0</v>
      </c>
    </row>
    <row r="11" spans="2:16" ht="21.95" customHeight="1" x14ac:dyDescent="0.2">
      <c r="B11" s="37" t="s">
        <v>13</v>
      </c>
      <c r="C11" s="38" t="s">
        <v>14</v>
      </c>
      <c r="D11" s="91">
        <v>5140</v>
      </c>
      <c r="E11" s="91">
        <v>5201</v>
      </c>
      <c r="F11" s="91">
        <v>4221</v>
      </c>
      <c r="G11" s="91">
        <v>3236</v>
      </c>
      <c r="H11" s="92">
        <f t="shared" si="0"/>
        <v>17798</v>
      </c>
      <c r="K11" s="43"/>
      <c r="L11" s="42"/>
      <c r="M11" s="39"/>
      <c r="P11" s="2">
        <f>H10-'T 1.'!F11</f>
        <v>0</v>
      </c>
    </row>
    <row r="12" spans="2:16" ht="51" customHeight="1" x14ac:dyDescent="0.2">
      <c r="B12" s="37" t="s">
        <v>15</v>
      </c>
      <c r="C12" s="81" t="s">
        <v>16</v>
      </c>
      <c r="D12" s="91">
        <v>88</v>
      </c>
      <c r="E12" s="91">
        <v>38</v>
      </c>
      <c r="F12" s="91">
        <v>26</v>
      </c>
      <c r="G12" s="91">
        <v>20</v>
      </c>
      <c r="H12" s="92">
        <f t="shared" si="0"/>
        <v>172</v>
      </c>
      <c r="K12" s="43"/>
      <c r="L12" s="42"/>
      <c r="M12" s="39"/>
      <c r="P12" s="2">
        <f>H11-'T 1.'!F12</f>
        <v>0</v>
      </c>
    </row>
    <row r="13" spans="2:16" ht="21.95" customHeight="1" x14ac:dyDescent="0.2">
      <c r="B13" s="37" t="s">
        <v>17</v>
      </c>
      <c r="C13" s="38" t="s">
        <v>18</v>
      </c>
      <c r="D13" s="93">
        <v>461</v>
      </c>
      <c r="E13" s="93">
        <v>916</v>
      </c>
      <c r="F13" s="93">
        <v>1629</v>
      </c>
      <c r="G13" s="93">
        <v>763</v>
      </c>
      <c r="H13" s="94">
        <f t="shared" si="0"/>
        <v>3769</v>
      </c>
      <c r="K13" s="43"/>
      <c r="L13" s="42"/>
      <c r="M13" s="39"/>
      <c r="P13" s="2">
        <f>H12-'T 1.'!F13</f>
        <v>0</v>
      </c>
    </row>
    <row r="14" spans="2:16" ht="21.95" customHeight="1" x14ac:dyDescent="0.2">
      <c r="B14" s="129" t="s">
        <v>19</v>
      </c>
      <c r="C14" s="130"/>
      <c r="D14" s="95">
        <f>SUM(D7:D13)</f>
        <v>759594</v>
      </c>
      <c r="E14" s="95">
        <f t="shared" ref="E14:H14" si="1">SUM(E7:E13)</f>
        <v>482087</v>
      </c>
      <c r="F14" s="95">
        <f t="shared" si="1"/>
        <v>387772</v>
      </c>
      <c r="G14" s="95">
        <f t="shared" si="1"/>
        <v>158787</v>
      </c>
      <c r="H14" s="95">
        <f t="shared" si="1"/>
        <v>1788240</v>
      </c>
      <c r="K14" s="42"/>
      <c r="L14" s="42"/>
      <c r="M14" s="39"/>
      <c r="P14" s="2">
        <f>H13-'T 1.'!F14</f>
        <v>0</v>
      </c>
    </row>
    <row r="15" spans="2:16" x14ac:dyDescent="0.2">
      <c r="B15" s="86"/>
      <c r="C15" s="87"/>
      <c r="D15" s="87"/>
      <c r="E15" s="87"/>
      <c r="F15" s="87"/>
      <c r="G15" s="87"/>
      <c r="H15" s="87"/>
    </row>
    <row r="17" spans="2:8" x14ac:dyDescent="0.2">
      <c r="B17" s="131"/>
      <c r="C17" s="131"/>
      <c r="D17" s="131"/>
      <c r="E17" s="131"/>
      <c r="F17" s="131"/>
      <c r="G17" s="131"/>
      <c r="H17" s="131"/>
    </row>
    <row r="18" spans="2:8" x14ac:dyDescent="0.2">
      <c r="B18" s="132"/>
      <c r="C18" s="132"/>
      <c r="D18" s="132"/>
      <c r="E18" s="132"/>
      <c r="F18" s="132"/>
      <c r="G18" s="132"/>
      <c r="H18" s="132"/>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3"/>
  <sheetViews>
    <sheetView zoomScaleNormal="100" workbookViewId="0">
      <selection activeCell="E7" sqref="E7:F29"/>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19" t="s">
        <v>26</v>
      </c>
      <c r="C2" s="119"/>
      <c r="D2" s="119"/>
      <c r="E2" s="119"/>
      <c r="F2" s="119"/>
      <c r="G2" s="119"/>
      <c r="H2" s="21"/>
    </row>
    <row r="3" spans="2:8" ht="13.5" customHeight="1" x14ac:dyDescent="0.2"/>
    <row r="4" spans="2:8" ht="15" customHeight="1" x14ac:dyDescent="0.2">
      <c r="B4" s="5" t="s">
        <v>20</v>
      </c>
      <c r="C4" s="6"/>
      <c r="D4" s="5"/>
      <c r="G4" s="111" t="str">
        <f>+'T 2.'!H4</f>
        <v>Stanje: 31. srpnja 2025.</v>
      </c>
    </row>
    <row r="5" spans="2:8" s="4" customFormat="1" ht="24.75" customHeight="1" x14ac:dyDescent="0.25">
      <c r="B5" s="22" t="s">
        <v>1</v>
      </c>
      <c r="C5" s="23" t="s">
        <v>28</v>
      </c>
      <c r="D5" s="24" t="s">
        <v>111</v>
      </c>
      <c r="E5" s="25" t="s">
        <v>2</v>
      </c>
      <c r="F5" s="26" t="s">
        <v>3</v>
      </c>
      <c r="G5" s="26" t="s">
        <v>4</v>
      </c>
    </row>
    <row r="6" spans="2:8" s="15" customFormat="1" ht="9" customHeight="1" x14ac:dyDescent="0.15">
      <c r="B6" s="11">
        <v>0</v>
      </c>
      <c r="C6" s="12">
        <v>1</v>
      </c>
      <c r="D6" s="13">
        <v>2</v>
      </c>
      <c r="E6" s="14">
        <v>3</v>
      </c>
      <c r="F6" s="13">
        <v>4</v>
      </c>
      <c r="G6" s="14">
        <v>5</v>
      </c>
    </row>
    <row r="7" spans="2:8" s="27" customFormat="1" ht="13.5" customHeight="1" x14ac:dyDescent="0.2">
      <c r="B7" s="82" t="s">
        <v>5</v>
      </c>
      <c r="C7" s="79" t="s">
        <v>29</v>
      </c>
      <c r="D7" s="66" t="s">
        <v>112</v>
      </c>
      <c r="E7" s="88">
        <v>39440</v>
      </c>
      <c r="F7" s="88">
        <v>18527</v>
      </c>
      <c r="G7" s="103">
        <f>SUM(E7:F7)</f>
        <v>57967</v>
      </c>
    </row>
    <row r="8" spans="2:8" ht="14.25" customHeight="1" x14ac:dyDescent="0.2">
      <c r="B8" s="83" t="s">
        <v>7</v>
      </c>
      <c r="C8" s="79" t="s">
        <v>30</v>
      </c>
      <c r="D8" s="66" t="s">
        <v>113</v>
      </c>
      <c r="E8" s="88">
        <v>3712</v>
      </c>
      <c r="F8" s="88">
        <v>478</v>
      </c>
      <c r="G8" s="103">
        <f t="shared" ref="G8:G29" si="0">SUM(E8:F8)</f>
        <v>4190</v>
      </c>
    </row>
    <row r="9" spans="2:8" ht="14.25" customHeight="1" x14ac:dyDescent="0.2">
      <c r="B9" s="84" t="s">
        <v>9</v>
      </c>
      <c r="C9" s="79" t="s">
        <v>31</v>
      </c>
      <c r="D9" s="66" t="s">
        <v>114</v>
      </c>
      <c r="E9" s="88">
        <v>161709</v>
      </c>
      <c r="F9" s="88">
        <v>88575</v>
      </c>
      <c r="G9" s="103">
        <f t="shared" si="0"/>
        <v>250284</v>
      </c>
    </row>
    <row r="10" spans="2:8" ht="14.25" customHeight="1" x14ac:dyDescent="0.2">
      <c r="B10" s="84" t="s">
        <v>11</v>
      </c>
      <c r="C10" s="79" t="s">
        <v>32</v>
      </c>
      <c r="D10" s="66" t="s">
        <v>115</v>
      </c>
      <c r="E10" s="88">
        <v>11540</v>
      </c>
      <c r="F10" s="88">
        <v>3738</v>
      </c>
      <c r="G10" s="103">
        <f t="shared" si="0"/>
        <v>15278</v>
      </c>
    </row>
    <row r="11" spans="2:8" ht="27" customHeight="1" x14ac:dyDescent="0.2">
      <c r="B11" s="84" t="s">
        <v>13</v>
      </c>
      <c r="C11" s="79" t="s">
        <v>33</v>
      </c>
      <c r="D11" s="67" t="s">
        <v>116</v>
      </c>
      <c r="E11" s="88">
        <v>19721</v>
      </c>
      <c r="F11" s="88">
        <v>5868</v>
      </c>
      <c r="G11" s="103">
        <f t="shared" si="0"/>
        <v>25589</v>
      </c>
    </row>
    <row r="12" spans="2:8" ht="13.5" customHeight="1" x14ac:dyDescent="0.2">
      <c r="B12" s="84" t="s">
        <v>15</v>
      </c>
      <c r="C12" s="79" t="s">
        <v>34</v>
      </c>
      <c r="D12" s="67" t="s">
        <v>117</v>
      </c>
      <c r="E12" s="88">
        <v>134064</v>
      </c>
      <c r="F12" s="88">
        <v>17133</v>
      </c>
      <c r="G12" s="103">
        <f t="shared" si="0"/>
        <v>151197</v>
      </c>
    </row>
    <row r="13" spans="2:8" ht="15.75" customHeight="1" x14ac:dyDescent="0.2">
      <c r="B13" s="84" t="s">
        <v>17</v>
      </c>
      <c r="C13" s="79" t="s">
        <v>35</v>
      </c>
      <c r="D13" s="67" t="s">
        <v>118</v>
      </c>
      <c r="E13" s="88">
        <v>111581</v>
      </c>
      <c r="F13" s="88">
        <v>132843</v>
      </c>
      <c r="G13" s="103">
        <f t="shared" si="0"/>
        <v>244424</v>
      </c>
    </row>
    <row r="14" spans="2:8" ht="15" customHeight="1" x14ac:dyDescent="0.2">
      <c r="B14" s="37" t="s">
        <v>36</v>
      </c>
      <c r="C14" s="79" t="s">
        <v>37</v>
      </c>
      <c r="D14" s="66" t="s">
        <v>119</v>
      </c>
      <c r="E14" s="88">
        <v>76916</v>
      </c>
      <c r="F14" s="88">
        <v>20770</v>
      </c>
      <c r="G14" s="103">
        <f t="shared" si="0"/>
        <v>97686</v>
      </c>
    </row>
    <row r="15" spans="2:8" ht="15" customHeight="1" x14ac:dyDescent="0.2">
      <c r="B15" s="37" t="s">
        <v>38</v>
      </c>
      <c r="C15" s="79" t="s">
        <v>39</v>
      </c>
      <c r="D15" s="66" t="s">
        <v>120</v>
      </c>
      <c r="E15" s="88">
        <v>73301</v>
      </c>
      <c r="F15" s="88">
        <v>74507</v>
      </c>
      <c r="G15" s="103">
        <f t="shared" si="0"/>
        <v>147808</v>
      </c>
    </row>
    <row r="16" spans="2:8" ht="22.5" customHeight="1" x14ac:dyDescent="0.2">
      <c r="B16" s="37" t="s">
        <v>40</v>
      </c>
      <c r="C16" s="79" t="s">
        <v>41</v>
      </c>
      <c r="D16" s="67" t="s">
        <v>121</v>
      </c>
      <c r="E16" s="88">
        <v>9211</v>
      </c>
      <c r="F16" s="88">
        <v>7836</v>
      </c>
      <c r="G16" s="103">
        <f t="shared" si="0"/>
        <v>17047</v>
      </c>
    </row>
    <row r="17" spans="2:13" ht="31.5" customHeight="1" x14ac:dyDescent="0.2">
      <c r="B17" s="37" t="s">
        <v>42</v>
      </c>
      <c r="C17" s="79" t="s">
        <v>43</v>
      </c>
      <c r="D17" s="67" t="s">
        <v>122</v>
      </c>
      <c r="E17" s="88">
        <v>32892</v>
      </c>
      <c r="F17" s="88">
        <v>15676</v>
      </c>
      <c r="G17" s="103">
        <f t="shared" si="0"/>
        <v>48568</v>
      </c>
    </row>
    <row r="18" spans="2:13" ht="15" customHeight="1" x14ac:dyDescent="0.2">
      <c r="B18" s="37" t="s">
        <v>44</v>
      </c>
      <c r="C18" s="79" t="s">
        <v>45</v>
      </c>
      <c r="D18" s="66" t="s">
        <v>123</v>
      </c>
      <c r="E18" s="88">
        <v>13181</v>
      </c>
      <c r="F18" s="88">
        <v>27471</v>
      </c>
      <c r="G18" s="103">
        <f t="shared" si="0"/>
        <v>40652</v>
      </c>
    </row>
    <row r="19" spans="2:13" ht="15" customHeight="1" x14ac:dyDescent="0.2">
      <c r="B19" s="37" t="s">
        <v>46</v>
      </c>
      <c r="C19" s="79" t="s">
        <v>47</v>
      </c>
      <c r="D19" s="66" t="s">
        <v>124</v>
      </c>
      <c r="E19" s="88">
        <v>12544</v>
      </c>
      <c r="F19" s="88">
        <v>8703</v>
      </c>
      <c r="G19" s="103">
        <f t="shared" si="0"/>
        <v>21247</v>
      </c>
    </row>
    <row r="20" spans="2:13" ht="15" customHeight="1" x14ac:dyDescent="0.2">
      <c r="B20" s="37" t="s">
        <v>48</v>
      </c>
      <c r="C20" s="79" t="s">
        <v>49</v>
      </c>
      <c r="D20" s="66" t="s">
        <v>125</v>
      </c>
      <c r="E20" s="88">
        <v>58054</v>
      </c>
      <c r="F20" s="88">
        <v>59562</v>
      </c>
      <c r="G20" s="103">
        <f t="shared" si="0"/>
        <v>117616</v>
      </c>
    </row>
    <row r="21" spans="2:13" ht="15" customHeight="1" x14ac:dyDescent="0.2">
      <c r="B21" s="37" t="s">
        <v>50</v>
      </c>
      <c r="C21" s="79" t="s">
        <v>51</v>
      </c>
      <c r="D21" s="66" t="s">
        <v>126</v>
      </c>
      <c r="E21" s="88">
        <v>37902</v>
      </c>
      <c r="F21" s="88">
        <v>29470</v>
      </c>
      <c r="G21" s="103">
        <f t="shared" si="0"/>
        <v>67372</v>
      </c>
    </row>
    <row r="22" spans="2:13" ht="15" customHeight="1" x14ac:dyDescent="0.2">
      <c r="B22" s="37" t="s">
        <v>52</v>
      </c>
      <c r="C22" s="79" t="s">
        <v>53</v>
      </c>
      <c r="D22" s="66" t="s">
        <v>127</v>
      </c>
      <c r="E22" s="88">
        <v>59878</v>
      </c>
      <c r="F22" s="88">
        <v>67760</v>
      </c>
      <c r="G22" s="103">
        <f t="shared" si="0"/>
        <v>127638</v>
      </c>
    </row>
    <row r="23" spans="2:13" ht="15" customHeight="1" x14ac:dyDescent="0.2">
      <c r="B23" s="37" t="s">
        <v>54</v>
      </c>
      <c r="C23" s="79" t="s">
        <v>55</v>
      </c>
      <c r="D23" s="66" t="s">
        <v>128</v>
      </c>
      <c r="E23" s="88">
        <v>25286</v>
      </c>
      <c r="F23" s="88">
        <v>102053</v>
      </c>
      <c r="G23" s="103">
        <f t="shared" si="0"/>
        <v>127339</v>
      </c>
    </row>
    <row r="24" spans="2:13" ht="15" customHeight="1" x14ac:dyDescent="0.2">
      <c r="B24" s="37" t="s">
        <v>56</v>
      </c>
      <c r="C24" s="79" t="s">
        <v>57</v>
      </c>
      <c r="D24" s="66" t="s">
        <v>129</v>
      </c>
      <c r="E24" s="88">
        <v>25891</v>
      </c>
      <c r="F24" s="88">
        <v>97074</v>
      </c>
      <c r="G24" s="103">
        <f t="shared" si="0"/>
        <v>122965</v>
      </c>
    </row>
    <row r="25" spans="2:13" ht="15" customHeight="1" x14ac:dyDescent="0.2">
      <c r="B25" s="37" t="s">
        <v>58</v>
      </c>
      <c r="C25" s="79" t="s">
        <v>59</v>
      </c>
      <c r="D25" s="66" t="s">
        <v>130</v>
      </c>
      <c r="E25" s="88">
        <v>17113</v>
      </c>
      <c r="F25" s="88">
        <v>18934</v>
      </c>
      <c r="G25" s="103">
        <f t="shared" si="0"/>
        <v>36047</v>
      </c>
    </row>
    <row r="26" spans="2:13" ht="15" customHeight="1" x14ac:dyDescent="0.2">
      <c r="B26" s="37" t="s">
        <v>60</v>
      </c>
      <c r="C26" s="79" t="s">
        <v>61</v>
      </c>
      <c r="D26" s="66" t="s">
        <v>131</v>
      </c>
      <c r="E26" s="88">
        <v>26404</v>
      </c>
      <c r="F26" s="88">
        <v>37179</v>
      </c>
      <c r="G26" s="103">
        <f t="shared" si="0"/>
        <v>63583</v>
      </c>
    </row>
    <row r="27" spans="2:13" ht="39" customHeight="1" x14ac:dyDescent="0.2">
      <c r="B27" s="37" t="s">
        <v>62</v>
      </c>
      <c r="C27" s="79" t="s">
        <v>63</v>
      </c>
      <c r="D27" s="67" t="s">
        <v>132</v>
      </c>
      <c r="E27" s="88">
        <v>302</v>
      </c>
      <c r="F27" s="88">
        <v>1191</v>
      </c>
      <c r="G27" s="103">
        <f t="shared" si="0"/>
        <v>1493</v>
      </c>
    </row>
    <row r="28" spans="2:13" ht="15" customHeight="1" x14ac:dyDescent="0.2">
      <c r="B28" s="37" t="s">
        <v>64</v>
      </c>
      <c r="C28" s="79" t="s">
        <v>133</v>
      </c>
      <c r="D28" s="66" t="s">
        <v>134</v>
      </c>
      <c r="E28" s="88">
        <v>192</v>
      </c>
      <c r="F28" s="88">
        <v>244</v>
      </c>
      <c r="G28" s="103">
        <f t="shared" si="0"/>
        <v>436</v>
      </c>
      <c r="M28" s="3" t="s">
        <v>25</v>
      </c>
    </row>
    <row r="29" spans="2:13" ht="15" customHeight="1" x14ac:dyDescent="0.2">
      <c r="B29" s="85" t="s">
        <v>135</v>
      </c>
      <c r="C29" s="78"/>
      <c r="D29" s="80" t="s">
        <v>65</v>
      </c>
      <c r="E29" s="88">
        <v>986</v>
      </c>
      <c r="F29" s="88">
        <v>828</v>
      </c>
      <c r="G29" s="103">
        <f t="shared" si="0"/>
        <v>1814</v>
      </c>
      <c r="M29" s="40">
        <f>F30-'T 1.'!E15</f>
        <v>0</v>
      </c>
    </row>
    <row r="30" spans="2:13" ht="15" customHeight="1" x14ac:dyDescent="0.2">
      <c r="B30" s="133" t="s">
        <v>19</v>
      </c>
      <c r="C30" s="134"/>
      <c r="D30" s="134"/>
      <c r="E30" s="102">
        <f>SUM(E7:E29)</f>
        <v>951820</v>
      </c>
      <c r="F30" s="102">
        <f t="shared" ref="F30:G30" si="1">SUM(F7:F29)</f>
        <v>836420</v>
      </c>
      <c r="G30" s="102">
        <f t="shared" si="1"/>
        <v>1788240</v>
      </c>
      <c r="M30" s="40">
        <f>E30-'T 1.'!D15</f>
        <v>0</v>
      </c>
    </row>
    <row r="31" spans="2:13" x14ac:dyDescent="0.2">
      <c r="B31" s="114" t="s">
        <v>136</v>
      </c>
      <c r="C31" s="113"/>
      <c r="D31" s="1"/>
      <c r="E31" s="1"/>
      <c r="F31" s="1"/>
      <c r="G31" s="1"/>
    </row>
    <row r="32" spans="2:13" x14ac:dyDescent="0.2">
      <c r="B32" s="1"/>
      <c r="C32" s="113"/>
      <c r="D32" s="1"/>
      <c r="E32" s="1"/>
      <c r="F32" s="1"/>
      <c r="G32" s="1"/>
    </row>
    <row r="33" spans="2:7" x14ac:dyDescent="0.2">
      <c r="B33" s="135"/>
      <c r="C33" s="135"/>
      <c r="D33" s="135"/>
      <c r="E33" s="135"/>
      <c r="F33" s="135"/>
      <c r="G33" s="135"/>
    </row>
  </sheetData>
  <mergeCells count="3">
    <mergeCell ref="B2:G2"/>
    <mergeCell ref="B30:D30"/>
    <mergeCell ref="B33:G33"/>
  </mergeCells>
  <conditionalFormatting sqref="G7:G29">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19" t="s">
        <v>102</v>
      </c>
      <c r="C1" s="119"/>
      <c r="D1" s="119"/>
      <c r="E1" s="119"/>
      <c r="F1" s="119"/>
      <c r="G1" s="119"/>
      <c r="H1" s="119"/>
      <c r="I1" s="119"/>
      <c r="J1" s="119"/>
      <c r="K1" s="119"/>
    </row>
    <row r="2" spans="2:19" ht="13.5" customHeight="1" x14ac:dyDescent="0.2"/>
    <row r="3" spans="2:19" ht="15" customHeight="1" x14ac:dyDescent="0.2">
      <c r="B3" s="5" t="s">
        <v>27</v>
      </c>
      <c r="C3" s="6"/>
      <c r="D3" s="5"/>
      <c r="E3" s="5"/>
      <c r="F3" s="5"/>
      <c r="G3" s="5"/>
      <c r="H3" s="5"/>
      <c r="J3" s="112"/>
      <c r="K3" s="111" t="str">
        <f>+'T 2.'!H4</f>
        <v>Stanje: 31. srpnja 2025.</v>
      </c>
    </row>
    <row r="4" spans="2:19" x14ac:dyDescent="0.2">
      <c r="B4" s="137" t="s">
        <v>66</v>
      </c>
      <c r="C4" s="139" t="s">
        <v>67</v>
      </c>
      <c r="D4" s="141" t="s">
        <v>106</v>
      </c>
      <c r="E4" s="142"/>
      <c r="F4" s="142"/>
      <c r="G4" s="142"/>
      <c r="H4" s="142"/>
      <c r="I4" s="142"/>
      <c r="J4" s="142"/>
      <c r="K4" s="143"/>
    </row>
    <row r="5" spans="2:19" s="4" customFormat="1" ht="121.5" customHeight="1" x14ac:dyDescent="0.25">
      <c r="B5" s="138"/>
      <c r="C5" s="140"/>
      <c r="D5" s="7" t="s">
        <v>68</v>
      </c>
      <c r="E5" s="8" t="s">
        <v>69</v>
      </c>
      <c r="F5" s="9" t="s">
        <v>10</v>
      </c>
      <c r="G5" s="9" t="s">
        <v>12</v>
      </c>
      <c r="H5" s="10" t="s">
        <v>70</v>
      </c>
      <c r="I5" s="8" t="s">
        <v>71</v>
      </c>
      <c r="J5" s="10" t="s">
        <v>72</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73</v>
      </c>
      <c r="D7" s="104">
        <v>88236</v>
      </c>
      <c r="E7" s="104">
        <v>6906</v>
      </c>
      <c r="F7" s="104">
        <v>5727</v>
      </c>
      <c r="G7" s="104">
        <v>1061</v>
      </c>
      <c r="H7" s="104">
        <v>572</v>
      </c>
      <c r="I7" s="104">
        <v>10</v>
      </c>
      <c r="J7" s="104">
        <v>250</v>
      </c>
      <c r="K7" s="105">
        <f>SUM(D7:J7)</f>
        <v>102762</v>
      </c>
      <c r="S7" s="3" t="s">
        <v>25</v>
      </c>
    </row>
    <row r="8" spans="2:19" ht="15" customHeight="1" x14ac:dyDescent="0.2">
      <c r="B8" s="16" t="s">
        <v>7</v>
      </c>
      <c r="C8" s="17" t="s">
        <v>74</v>
      </c>
      <c r="D8" s="106">
        <v>34550</v>
      </c>
      <c r="E8" s="106">
        <v>4212</v>
      </c>
      <c r="F8" s="106">
        <v>2680</v>
      </c>
      <c r="G8" s="106">
        <v>264</v>
      </c>
      <c r="H8" s="106">
        <v>196</v>
      </c>
      <c r="I8" s="106">
        <v>2</v>
      </c>
      <c r="J8" s="106">
        <v>83</v>
      </c>
      <c r="K8" s="105">
        <f t="shared" ref="K8:K27" si="0">SUM(D8:J8)</f>
        <v>41987</v>
      </c>
      <c r="S8" s="3">
        <f>D28-'T 1.'!F8</f>
        <v>0</v>
      </c>
    </row>
    <row r="9" spans="2:19" ht="15" customHeight="1" x14ac:dyDescent="0.2">
      <c r="B9" s="16" t="s">
        <v>9</v>
      </c>
      <c r="C9" s="17" t="s">
        <v>75</v>
      </c>
      <c r="D9" s="106">
        <v>37443</v>
      </c>
      <c r="E9" s="106">
        <v>3875</v>
      </c>
      <c r="F9" s="106">
        <v>2289</v>
      </c>
      <c r="G9" s="106">
        <v>847</v>
      </c>
      <c r="H9" s="106">
        <v>277</v>
      </c>
      <c r="I9" s="106">
        <v>3</v>
      </c>
      <c r="J9" s="106">
        <v>84</v>
      </c>
      <c r="K9" s="105">
        <f t="shared" si="0"/>
        <v>44818</v>
      </c>
      <c r="S9" s="3">
        <f>E28-'T 1.'!F9</f>
        <v>0</v>
      </c>
    </row>
    <row r="10" spans="2:19" ht="15" customHeight="1" x14ac:dyDescent="0.2">
      <c r="B10" s="16" t="s">
        <v>11</v>
      </c>
      <c r="C10" s="17" t="s">
        <v>76</v>
      </c>
      <c r="D10" s="106">
        <v>33556</v>
      </c>
      <c r="E10" s="106">
        <v>3526</v>
      </c>
      <c r="F10" s="106">
        <v>1832</v>
      </c>
      <c r="G10" s="106">
        <v>423</v>
      </c>
      <c r="H10" s="106">
        <v>233</v>
      </c>
      <c r="I10" s="106">
        <v>5</v>
      </c>
      <c r="J10" s="106">
        <v>64</v>
      </c>
      <c r="K10" s="105">
        <f t="shared" si="0"/>
        <v>39639</v>
      </c>
      <c r="S10" s="3">
        <f>F28-'T 1.'!F10</f>
        <v>0</v>
      </c>
    </row>
    <row r="11" spans="2:19" ht="15" customHeight="1" x14ac:dyDescent="0.2">
      <c r="B11" s="16" t="s">
        <v>13</v>
      </c>
      <c r="C11" s="17" t="s">
        <v>77</v>
      </c>
      <c r="D11" s="106">
        <v>61393</v>
      </c>
      <c r="E11" s="106">
        <v>5086</v>
      </c>
      <c r="F11" s="106">
        <v>3071</v>
      </c>
      <c r="G11" s="106">
        <v>649</v>
      </c>
      <c r="H11" s="106">
        <v>343</v>
      </c>
      <c r="I11" s="106">
        <v>0</v>
      </c>
      <c r="J11" s="106">
        <v>159</v>
      </c>
      <c r="K11" s="105">
        <f t="shared" si="0"/>
        <v>70701</v>
      </c>
      <c r="S11" s="3">
        <f>G28-'T 1.'!F11</f>
        <v>0</v>
      </c>
    </row>
    <row r="12" spans="2:19" ht="15" customHeight="1" x14ac:dyDescent="0.2">
      <c r="B12" s="16" t="s">
        <v>15</v>
      </c>
      <c r="C12" s="17" t="s">
        <v>78</v>
      </c>
      <c r="D12" s="106">
        <v>32073</v>
      </c>
      <c r="E12" s="106">
        <v>2285</v>
      </c>
      <c r="F12" s="106">
        <v>1641</v>
      </c>
      <c r="G12" s="106">
        <v>1728</v>
      </c>
      <c r="H12" s="106">
        <v>232</v>
      </c>
      <c r="I12" s="106">
        <v>4</v>
      </c>
      <c r="J12" s="106">
        <v>78</v>
      </c>
      <c r="K12" s="105">
        <f t="shared" si="0"/>
        <v>38041</v>
      </c>
      <c r="S12" s="3">
        <f>H28-'T 1.'!F12</f>
        <v>0</v>
      </c>
    </row>
    <row r="13" spans="2:19" ht="15" customHeight="1" x14ac:dyDescent="0.2">
      <c r="B13" s="16" t="s">
        <v>17</v>
      </c>
      <c r="C13" s="17" t="s">
        <v>79</v>
      </c>
      <c r="D13" s="106">
        <v>28371</v>
      </c>
      <c r="E13" s="106">
        <v>2681</v>
      </c>
      <c r="F13" s="106">
        <v>1230</v>
      </c>
      <c r="G13" s="106">
        <v>1522</v>
      </c>
      <c r="H13" s="106">
        <v>201</v>
      </c>
      <c r="I13" s="106">
        <v>4</v>
      </c>
      <c r="J13" s="106">
        <v>92</v>
      </c>
      <c r="K13" s="105">
        <f t="shared" si="0"/>
        <v>34101</v>
      </c>
      <c r="S13" s="3">
        <f>I28-'T 1.'!F13</f>
        <v>0</v>
      </c>
    </row>
    <row r="14" spans="2:19" ht="15" customHeight="1" x14ac:dyDescent="0.2">
      <c r="B14" s="16" t="s">
        <v>36</v>
      </c>
      <c r="C14" s="17" t="s">
        <v>80</v>
      </c>
      <c r="D14" s="106">
        <v>110929</v>
      </c>
      <c r="E14" s="106">
        <v>10336</v>
      </c>
      <c r="F14" s="106">
        <v>9073</v>
      </c>
      <c r="G14" s="106">
        <v>283</v>
      </c>
      <c r="H14" s="106">
        <v>2474</v>
      </c>
      <c r="I14" s="106">
        <v>13</v>
      </c>
      <c r="J14" s="106">
        <v>411</v>
      </c>
      <c r="K14" s="105">
        <f t="shared" si="0"/>
        <v>133519</v>
      </c>
      <c r="S14" s="3">
        <f>J28-'T 1.'!F14</f>
        <v>0</v>
      </c>
    </row>
    <row r="15" spans="2:19" ht="15" customHeight="1" x14ac:dyDescent="0.2">
      <c r="B15" s="16" t="s">
        <v>38</v>
      </c>
      <c r="C15" s="17" t="s">
        <v>81</v>
      </c>
      <c r="D15" s="106">
        <v>16103</v>
      </c>
      <c r="E15" s="106">
        <v>2092</v>
      </c>
      <c r="F15" s="106">
        <v>945</v>
      </c>
      <c r="G15" s="106">
        <v>537</v>
      </c>
      <c r="H15" s="106">
        <v>97</v>
      </c>
      <c r="I15" s="106">
        <v>0</v>
      </c>
      <c r="J15" s="106">
        <v>42</v>
      </c>
      <c r="K15" s="105">
        <f t="shared" si="0"/>
        <v>19816</v>
      </c>
      <c r="S15" s="3">
        <f>K28-'T 1.'!F15</f>
        <v>0</v>
      </c>
    </row>
    <row r="16" spans="2:19" ht="15" customHeight="1" x14ac:dyDescent="0.2">
      <c r="B16" s="16" t="s">
        <v>40</v>
      </c>
      <c r="C16" s="17" t="s">
        <v>82</v>
      </c>
      <c r="D16" s="106">
        <v>17915</v>
      </c>
      <c r="E16" s="106">
        <v>2433</v>
      </c>
      <c r="F16" s="106">
        <v>1205</v>
      </c>
      <c r="G16" s="106">
        <v>1547</v>
      </c>
      <c r="H16" s="106">
        <v>114</v>
      </c>
      <c r="I16" s="106">
        <v>1</v>
      </c>
      <c r="J16" s="106">
        <v>40</v>
      </c>
      <c r="K16" s="105">
        <f t="shared" si="0"/>
        <v>23255</v>
      </c>
    </row>
    <row r="17" spans="2:16" ht="15" customHeight="1" x14ac:dyDescent="0.2">
      <c r="B17" s="16" t="s">
        <v>42</v>
      </c>
      <c r="C17" s="17" t="s">
        <v>83</v>
      </c>
      <c r="D17" s="106">
        <v>17155</v>
      </c>
      <c r="E17" s="106">
        <v>1880</v>
      </c>
      <c r="F17" s="106">
        <v>1173</v>
      </c>
      <c r="G17" s="106">
        <v>540</v>
      </c>
      <c r="H17" s="106">
        <v>132</v>
      </c>
      <c r="I17" s="106">
        <v>2</v>
      </c>
      <c r="J17" s="106">
        <v>48</v>
      </c>
      <c r="K17" s="105">
        <f t="shared" si="0"/>
        <v>20930</v>
      </c>
    </row>
    <row r="18" spans="2:16" ht="15" customHeight="1" x14ac:dyDescent="0.2">
      <c r="B18" s="16" t="s">
        <v>44</v>
      </c>
      <c r="C18" s="17" t="s">
        <v>84</v>
      </c>
      <c r="D18" s="106">
        <v>38608</v>
      </c>
      <c r="E18" s="106">
        <v>4268</v>
      </c>
      <c r="F18" s="106">
        <v>2494</v>
      </c>
      <c r="G18" s="106">
        <v>876</v>
      </c>
      <c r="H18" s="106">
        <v>220</v>
      </c>
      <c r="I18" s="106">
        <v>1</v>
      </c>
      <c r="J18" s="106">
        <v>66</v>
      </c>
      <c r="K18" s="105">
        <f t="shared" si="0"/>
        <v>46533</v>
      </c>
    </row>
    <row r="19" spans="2:16" ht="15" customHeight="1" x14ac:dyDescent="0.2">
      <c r="B19" s="16" t="s">
        <v>46</v>
      </c>
      <c r="C19" s="17" t="s">
        <v>85</v>
      </c>
      <c r="D19" s="106">
        <v>58363</v>
      </c>
      <c r="E19" s="106">
        <v>8558</v>
      </c>
      <c r="F19" s="106">
        <v>5151</v>
      </c>
      <c r="G19" s="106">
        <v>765</v>
      </c>
      <c r="H19" s="106">
        <v>1116</v>
      </c>
      <c r="I19" s="106">
        <v>2</v>
      </c>
      <c r="J19" s="106">
        <v>243</v>
      </c>
      <c r="K19" s="105">
        <f t="shared" si="0"/>
        <v>74198</v>
      </c>
    </row>
    <row r="20" spans="2:16" ht="15" customHeight="1" x14ac:dyDescent="0.2">
      <c r="B20" s="16" t="s">
        <v>48</v>
      </c>
      <c r="C20" s="17" t="s">
        <v>86</v>
      </c>
      <c r="D20" s="106">
        <v>83543</v>
      </c>
      <c r="E20" s="106">
        <v>6469</v>
      </c>
      <c r="F20" s="106">
        <v>5020</v>
      </c>
      <c r="G20" s="106">
        <v>1867</v>
      </c>
      <c r="H20" s="106">
        <v>595</v>
      </c>
      <c r="I20" s="106">
        <v>3</v>
      </c>
      <c r="J20" s="106">
        <v>127</v>
      </c>
      <c r="K20" s="105">
        <f t="shared" si="0"/>
        <v>97624</v>
      </c>
    </row>
    <row r="21" spans="2:16" ht="15" customHeight="1" x14ac:dyDescent="0.2">
      <c r="B21" s="16" t="s">
        <v>50</v>
      </c>
      <c r="C21" s="17" t="s">
        <v>87</v>
      </c>
      <c r="D21" s="106">
        <v>32311</v>
      </c>
      <c r="E21" s="106">
        <v>4918</v>
      </c>
      <c r="F21" s="106">
        <v>3258</v>
      </c>
      <c r="G21" s="106">
        <v>304</v>
      </c>
      <c r="H21" s="106">
        <v>494</v>
      </c>
      <c r="I21" s="106">
        <v>2</v>
      </c>
      <c r="J21" s="106">
        <v>49</v>
      </c>
      <c r="K21" s="105">
        <f t="shared" si="0"/>
        <v>41336</v>
      </c>
    </row>
    <row r="22" spans="2:16" ht="15" customHeight="1" x14ac:dyDescent="0.2">
      <c r="B22" s="16" t="s">
        <v>52</v>
      </c>
      <c r="C22" s="17" t="s">
        <v>88</v>
      </c>
      <c r="D22" s="106">
        <v>38553</v>
      </c>
      <c r="E22" s="106">
        <v>4410</v>
      </c>
      <c r="F22" s="106">
        <v>2568</v>
      </c>
      <c r="G22" s="106">
        <v>1646</v>
      </c>
      <c r="H22" s="106">
        <v>249</v>
      </c>
      <c r="I22" s="106">
        <v>3</v>
      </c>
      <c r="J22" s="106">
        <v>67</v>
      </c>
      <c r="K22" s="105">
        <f t="shared" si="0"/>
        <v>47496</v>
      </c>
      <c r="P22" s="3">
        <f>+D28-'T 1.'!F8</f>
        <v>0</v>
      </c>
    </row>
    <row r="23" spans="2:16" ht="15" customHeight="1" x14ac:dyDescent="0.2">
      <c r="B23" s="16" t="s">
        <v>54</v>
      </c>
      <c r="C23" s="17" t="s">
        <v>89</v>
      </c>
      <c r="D23" s="106">
        <v>153786</v>
      </c>
      <c r="E23" s="106">
        <v>19191</v>
      </c>
      <c r="F23" s="106">
        <v>12789</v>
      </c>
      <c r="G23" s="106">
        <v>802</v>
      </c>
      <c r="H23" s="106">
        <v>3949</v>
      </c>
      <c r="I23" s="106">
        <v>18</v>
      </c>
      <c r="J23" s="106">
        <v>509</v>
      </c>
      <c r="K23" s="105">
        <f t="shared" si="0"/>
        <v>191044</v>
      </c>
      <c r="P23" s="3">
        <f>+E28-'T 1.'!F9</f>
        <v>0</v>
      </c>
    </row>
    <row r="24" spans="2:16" ht="15" customHeight="1" x14ac:dyDescent="0.2">
      <c r="B24" s="16" t="s">
        <v>56</v>
      </c>
      <c r="C24" s="17" t="s">
        <v>90</v>
      </c>
      <c r="D24" s="106">
        <v>91021</v>
      </c>
      <c r="E24" s="106">
        <v>12835</v>
      </c>
      <c r="F24" s="106">
        <v>9353</v>
      </c>
      <c r="G24" s="106">
        <v>769</v>
      </c>
      <c r="H24" s="106">
        <v>836</v>
      </c>
      <c r="I24" s="106">
        <v>12</v>
      </c>
      <c r="J24" s="106">
        <v>284</v>
      </c>
      <c r="K24" s="105">
        <f t="shared" si="0"/>
        <v>115110</v>
      </c>
      <c r="P24" s="3">
        <f>+F28-'T 1.'!F10</f>
        <v>0</v>
      </c>
    </row>
    <row r="25" spans="2:16" ht="15" customHeight="1" x14ac:dyDescent="0.2">
      <c r="B25" s="16" t="s">
        <v>58</v>
      </c>
      <c r="C25" s="17" t="s">
        <v>91</v>
      </c>
      <c r="D25" s="106">
        <v>47642</v>
      </c>
      <c r="E25" s="106">
        <v>5822</v>
      </c>
      <c r="F25" s="106">
        <v>3855</v>
      </c>
      <c r="G25" s="106">
        <v>536</v>
      </c>
      <c r="H25" s="106">
        <v>1053</v>
      </c>
      <c r="I25" s="106">
        <v>6</v>
      </c>
      <c r="J25" s="106">
        <v>178</v>
      </c>
      <c r="K25" s="105">
        <f t="shared" si="0"/>
        <v>59092</v>
      </c>
      <c r="P25" s="3">
        <f>+G28-'T 1.'!F11</f>
        <v>0</v>
      </c>
    </row>
    <row r="26" spans="2:16" ht="15" customHeight="1" x14ac:dyDescent="0.2">
      <c r="B26" s="16" t="s">
        <v>60</v>
      </c>
      <c r="C26" s="17" t="s">
        <v>92</v>
      </c>
      <c r="D26" s="106">
        <v>40005</v>
      </c>
      <c r="E26" s="106">
        <v>2042</v>
      </c>
      <c r="F26" s="106">
        <v>1414</v>
      </c>
      <c r="G26" s="106">
        <v>742</v>
      </c>
      <c r="H26" s="106">
        <v>192</v>
      </c>
      <c r="I26" s="106">
        <v>0</v>
      </c>
      <c r="J26" s="106">
        <v>73</v>
      </c>
      <c r="K26" s="105">
        <f t="shared" si="0"/>
        <v>44468</v>
      </c>
      <c r="P26" s="3">
        <f>+H28-'T 1.'!F12</f>
        <v>0</v>
      </c>
    </row>
    <row r="27" spans="2:16" ht="15" customHeight="1" x14ac:dyDescent="0.2">
      <c r="B27" s="16" t="s">
        <v>62</v>
      </c>
      <c r="C27" s="19" t="s">
        <v>93</v>
      </c>
      <c r="D27" s="107">
        <v>466475</v>
      </c>
      <c r="E27" s="107">
        <v>12193</v>
      </c>
      <c r="F27" s="107">
        <v>17508</v>
      </c>
      <c r="G27" s="107">
        <v>468</v>
      </c>
      <c r="H27" s="107">
        <v>4223</v>
      </c>
      <c r="I27" s="107">
        <v>81</v>
      </c>
      <c r="J27" s="107">
        <v>822</v>
      </c>
      <c r="K27" s="105">
        <f t="shared" si="0"/>
        <v>501770</v>
      </c>
      <c r="P27" s="3">
        <f>+I28-'T 1.'!F13</f>
        <v>0</v>
      </c>
    </row>
    <row r="28" spans="2:16" ht="15" customHeight="1" x14ac:dyDescent="0.2">
      <c r="B28" s="127" t="s">
        <v>19</v>
      </c>
      <c r="C28" s="136"/>
      <c r="D28" s="108">
        <f>SUM(D7:D27)</f>
        <v>1528031</v>
      </c>
      <c r="E28" s="108">
        <f t="shared" ref="E28:K28" si="1">SUM(E7:E27)</f>
        <v>126018</v>
      </c>
      <c r="F28" s="108">
        <f t="shared" si="1"/>
        <v>94276</v>
      </c>
      <c r="G28" s="108">
        <f t="shared" si="1"/>
        <v>18176</v>
      </c>
      <c r="H28" s="108">
        <f t="shared" si="1"/>
        <v>17798</v>
      </c>
      <c r="I28" s="108">
        <f t="shared" si="1"/>
        <v>172</v>
      </c>
      <c r="J28" s="108">
        <f t="shared" si="1"/>
        <v>3769</v>
      </c>
      <c r="K28" s="102">
        <f t="shared" si="1"/>
        <v>1788240</v>
      </c>
      <c r="N28" s="3" t="s">
        <v>25</v>
      </c>
      <c r="O28" s="20">
        <f>+K28-'T 1.'!F15</f>
        <v>0</v>
      </c>
      <c r="P28" s="3">
        <f>+J28-'T 1.'!F14</f>
        <v>0</v>
      </c>
    </row>
    <row r="29" spans="2:16" ht="14.25" customHeight="1" x14ac:dyDescent="0.2">
      <c r="B29" s="86"/>
      <c r="C29" s="87"/>
      <c r="D29" s="87"/>
      <c r="E29" s="87"/>
      <c r="F29" s="87"/>
      <c r="G29" s="87"/>
      <c r="H29" s="87"/>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D6" sqref="D6:E28"/>
    </sheetView>
  </sheetViews>
  <sheetFormatPr defaultColWidth="9.140625" defaultRowHeight="12.75" x14ac:dyDescent="0.2"/>
  <cols>
    <col min="1" max="1" width="4.28515625" style="3" customWidth="1"/>
    <col min="2" max="2" width="7.42578125" style="4" customWidth="1"/>
    <col min="3" max="3" width="47.8554687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47" t="s">
        <v>108</v>
      </c>
      <c r="B1" s="147"/>
      <c r="C1" s="147"/>
      <c r="D1" s="147"/>
      <c r="E1" s="147"/>
      <c r="F1" s="147"/>
      <c r="G1" s="21"/>
    </row>
    <row r="2" spans="1:8" ht="16.5" customHeight="1" x14ac:dyDescent="0.2">
      <c r="A2" s="147"/>
      <c r="B2" s="147"/>
      <c r="C2" s="147"/>
      <c r="D2" s="147"/>
      <c r="E2" s="147"/>
      <c r="F2" s="147"/>
      <c r="G2" s="55"/>
    </row>
    <row r="3" spans="1:8" ht="15" customHeight="1" x14ac:dyDescent="0.2">
      <c r="A3" s="5" t="s">
        <v>95</v>
      </c>
      <c r="B3" s="6"/>
      <c r="C3" s="5"/>
      <c r="D3" s="5"/>
      <c r="F3" s="111" t="str">
        <f>'T 2.'!H4</f>
        <v>Stanje: 31. srpnja 2025.</v>
      </c>
      <c r="G3" s="63"/>
      <c r="H3" s="62"/>
    </row>
    <row r="4" spans="1:8" s="4" customFormat="1" ht="22.5" x14ac:dyDescent="0.25">
      <c r="A4" s="22" t="s">
        <v>1</v>
      </c>
      <c r="B4" s="69" t="s">
        <v>28</v>
      </c>
      <c r="C4" s="70" t="s">
        <v>111</v>
      </c>
      <c r="D4" s="25" t="s">
        <v>2</v>
      </c>
      <c r="E4" s="54" t="s">
        <v>3</v>
      </c>
      <c r="F4" s="54" t="s">
        <v>4</v>
      </c>
      <c r="G4" s="59"/>
      <c r="H4" s="59"/>
    </row>
    <row r="5" spans="1:8" s="15" customFormat="1" ht="9" customHeight="1" x14ac:dyDescent="0.15">
      <c r="A5" s="11">
        <v>0</v>
      </c>
      <c r="B5" s="12">
        <v>1</v>
      </c>
      <c r="C5" s="13">
        <v>2</v>
      </c>
      <c r="D5" s="14">
        <v>3</v>
      </c>
      <c r="E5" s="13">
        <v>4</v>
      </c>
      <c r="F5" s="14">
        <v>5</v>
      </c>
      <c r="G5" s="60"/>
      <c r="H5" s="60"/>
    </row>
    <row r="6" spans="1:8" x14ac:dyDescent="0.2">
      <c r="A6" s="82" t="s">
        <v>5</v>
      </c>
      <c r="B6" s="65" t="s">
        <v>29</v>
      </c>
      <c r="C6" s="66" t="s">
        <v>112</v>
      </c>
      <c r="D6" s="88">
        <v>590</v>
      </c>
      <c r="E6" s="88">
        <v>262</v>
      </c>
      <c r="F6" s="103">
        <f>SUM(D6:E6)</f>
        <v>852</v>
      </c>
      <c r="G6" s="61"/>
      <c r="H6" s="62"/>
    </row>
    <row r="7" spans="1:8" x14ac:dyDescent="0.2">
      <c r="A7" s="83" t="s">
        <v>7</v>
      </c>
      <c r="B7" s="65" t="s">
        <v>30</v>
      </c>
      <c r="C7" s="66" t="s">
        <v>113</v>
      </c>
      <c r="D7" s="88">
        <v>91</v>
      </c>
      <c r="E7" s="88">
        <v>10</v>
      </c>
      <c r="F7" s="103">
        <f t="shared" ref="F7:F28" si="0">SUM(D7:E7)</f>
        <v>101</v>
      </c>
      <c r="G7" s="61"/>
      <c r="H7" s="62"/>
    </row>
    <row r="8" spans="1:8" x14ac:dyDescent="0.2">
      <c r="A8" s="84" t="s">
        <v>9</v>
      </c>
      <c r="B8" s="65" t="s">
        <v>31</v>
      </c>
      <c r="C8" s="66" t="s">
        <v>114</v>
      </c>
      <c r="D8" s="88">
        <v>3348</v>
      </c>
      <c r="E8" s="88">
        <v>1284</v>
      </c>
      <c r="F8" s="103">
        <f t="shared" si="0"/>
        <v>4632</v>
      </c>
      <c r="G8" s="61"/>
      <c r="H8" s="62"/>
    </row>
    <row r="9" spans="1:8" ht="15" customHeight="1" x14ac:dyDescent="0.2">
      <c r="A9" s="84" t="s">
        <v>11</v>
      </c>
      <c r="B9" s="65" t="s">
        <v>32</v>
      </c>
      <c r="C9" s="67" t="s">
        <v>115</v>
      </c>
      <c r="D9" s="88">
        <v>78</v>
      </c>
      <c r="E9" s="88">
        <v>13</v>
      </c>
      <c r="F9" s="103">
        <f t="shared" si="0"/>
        <v>91</v>
      </c>
      <c r="G9" s="61"/>
      <c r="H9" s="62"/>
    </row>
    <row r="10" spans="1:8" ht="24.75" customHeight="1" x14ac:dyDescent="0.2">
      <c r="A10" s="84" t="s">
        <v>13</v>
      </c>
      <c r="B10" s="65" t="s">
        <v>33</v>
      </c>
      <c r="C10" s="67" t="s">
        <v>116</v>
      </c>
      <c r="D10" s="88">
        <v>459</v>
      </c>
      <c r="E10" s="88">
        <v>59</v>
      </c>
      <c r="F10" s="103">
        <f t="shared" si="0"/>
        <v>518</v>
      </c>
      <c r="G10" s="61"/>
      <c r="H10" s="62"/>
    </row>
    <row r="11" spans="1:8" ht="15" customHeight="1" x14ac:dyDescent="0.2">
      <c r="A11" s="84" t="s">
        <v>15</v>
      </c>
      <c r="B11" s="65" t="s">
        <v>34</v>
      </c>
      <c r="C11" s="67" t="s">
        <v>117</v>
      </c>
      <c r="D11" s="88">
        <v>3271</v>
      </c>
      <c r="E11" s="88">
        <v>438</v>
      </c>
      <c r="F11" s="103">
        <f t="shared" si="0"/>
        <v>3709</v>
      </c>
      <c r="G11" s="61"/>
      <c r="H11" s="62"/>
    </row>
    <row r="12" spans="1:8" x14ac:dyDescent="0.2">
      <c r="A12" s="84" t="s">
        <v>17</v>
      </c>
      <c r="B12" s="65" t="s">
        <v>35</v>
      </c>
      <c r="C12" s="67" t="s">
        <v>118</v>
      </c>
      <c r="D12" s="88">
        <v>3420</v>
      </c>
      <c r="E12" s="88">
        <v>2592</v>
      </c>
      <c r="F12" s="103">
        <f t="shared" si="0"/>
        <v>6012</v>
      </c>
      <c r="G12" s="61"/>
      <c r="H12" s="62"/>
    </row>
    <row r="13" spans="1:8" x14ac:dyDescent="0.2">
      <c r="A13" s="37" t="s">
        <v>36</v>
      </c>
      <c r="B13" s="65" t="s">
        <v>37</v>
      </c>
      <c r="C13" s="66" t="s">
        <v>119</v>
      </c>
      <c r="D13" s="88">
        <v>3057</v>
      </c>
      <c r="E13" s="88">
        <v>294</v>
      </c>
      <c r="F13" s="103">
        <f t="shared" si="0"/>
        <v>3351</v>
      </c>
      <c r="G13" s="61"/>
      <c r="H13" s="62"/>
    </row>
    <row r="14" spans="1:8" x14ac:dyDescent="0.2">
      <c r="A14" s="37" t="s">
        <v>38</v>
      </c>
      <c r="B14" s="65" t="s">
        <v>39</v>
      </c>
      <c r="C14" s="67" t="s">
        <v>120</v>
      </c>
      <c r="D14" s="88">
        <v>1465</v>
      </c>
      <c r="E14" s="88">
        <v>1822</v>
      </c>
      <c r="F14" s="103">
        <f t="shared" si="0"/>
        <v>3287</v>
      </c>
      <c r="G14" s="61"/>
      <c r="H14" s="62"/>
    </row>
    <row r="15" spans="1:8" ht="22.5" customHeight="1" x14ac:dyDescent="0.2">
      <c r="A15" s="37" t="s">
        <v>40</v>
      </c>
      <c r="B15" s="65" t="s">
        <v>41</v>
      </c>
      <c r="C15" s="67" t="s">
        <v>121</v>
      </c>
      <c r="D15" s="88">
        <v>138</v>
      </c>
      <c r="E15" s="88">
        <v>80</v>
      </c>
      <c r="F15" s="103">
        <f t="shared" si="0"/>
        <v>218</v>
      </c>
      <c r="G15" s="61"/>
      <c r="H15" s="62"/>
    </row>
    <row r="16" spans="1:8" ht="31.5" customHeight="1" x14ac:dyDescent="0.2">
      <c r="A16" s="37" t="s">
        <v>42</v>
      </c>
      <c r="B16" s="65" t="s">
        <v>43</v>
      </c>
      <c r="C16" s="67" t="s">
        <v>122</v>
      </c>
      <c r="D16" s="88">
        <v>327</v>
      </c>
      <c r="E16" s="88">
        <v>139</v>
      </c>
      <c r="F16" s="103">
        <f t="shared" si="0"/>
        <v>466</v>
      </c>
      <c r="G16" s="61"/>
      <c r="H16" s="62"/>
    </row>
    <row r="17" spans="1:9" x14ac:dyDescent="0.2">
      <c r="A17" s="37" t="s">
        <v>44</v>
      </c>
      <c r="B17" s="65" t="s">
        <v>45</v>
      </c>
      <c r="C17" s="66" t="s">
        <v>123</v>
      </c>
      <c r="D17" s="88">
        <v>139</v>
      </c>
      <c r="E17" s="88">
        <v>132</v>
      </c>
      <c r="F17" s="103">
        <f t="shared" si="0"/>
        <v>271</v>
      </c>
      <c r="G17" s="61"/>
      <c r="H17" s="62"/>
    </row>
    <row r="18" spans="1:9" ht="15" customHeight="1" x14ac:dyDescent="0.2">
      <c r="A18" s="37" t="s">
        <v>46</v>
      </c>
      <c r="B18" s="65" t="s">
        <v>47</v>
      </c>
      <c r="C18" s="66" t="s">
        <v>124</v>
      </c>
      <c r="D18" s="88">
        <v>390</v>
      </c>
      <c r="E18" s="88">
        <v>281</v>
      </c>
      <c r="F18" s="103">
        <f t="shared" si="0"/>
        <v>671</v>
      </c>
      <c r="G18" s="61"/>
      <c r="H18" s="62"/>
    </row>
    <row r="19" spans="1:9" ht="15" customHeight="1" x14ac:dyDescent="0.2">
      <c r="A19" s="37" t="s">
        <v>48</v>
      </c>
      <c r="B19" s="65" t="s">
        <v>49</v>
      </c>
      <c r="C19" s="66" t="s">
        <v>125</v>
      </c>
      <c r="D19" s="88">
        <v>2551</v>
      </c>
      <c r="E19" s="88">
        <v>2021</v>
      </c>
      <c r="F19" s="103">
        <f t="shared" si="0"/>
        <v>4572</v>
      </c>
      <c r="G19" s="61"/>
      <c r="H19" s="62"/>
    </row>
    <row r="20" spans="1:9" x14ac:dyDescent="0.2">
      <c r="A20" s="37" t="s">
        <v>50</v>
      </c>
      <c r="B20" s="65" t="s">
        <v>51</v>
      </c>
      <c r="C20" s="67" t="s">
        <v>126</v>
      </c>
      <c r="D20" s="88">
        <v>2995</v>
      </c>
      <c r="E20" s="88">
        <v>1196</v>
      </c>
      <c r="F20" s="103">
        <f t="shared" si="0"/>
        <v>4191</v>
      </c>
      <c r="G20" s="61"/>
      <c r="H20" s="62"/>
      <c r="I20" s="62"/>
    </row>
    <row r="21" spans="1:9" x14ac:dyDescent="0.2">
      <c r="A21" s="37" t="s">
        <v>52</v>
      </c>
      <c r="B21" s="65" t="s">
        <v>53</v>
      </c>
      <c r="C21" s="67" t="s">
        <v>127</v>
      </c>
      <c r="D21" s="88">
        <v>73</v>
      </c>
      <c r="E21" s="88">
        <v>79</v>
      </c>
      <c r="F21" s="103">
        <f t="shared" si="0"/>
        <v>152</v>
      </c>
      <c r="G21" s="61"/>
      <c r="H21" s="62"/>
    </row>
    <row r="22" spans="1:9" x14ac:dyDescent="0.2">
      <c r="A22" s="37" t="s">
        <v>54</v>
      </c>
      <c r="B22" s="65" t="s">
        <v>55</v>
      </c>
      <c r="C22" s="66" t="s">
        <v>128</v>
      </c>
      <c r="D22" s="88">
        <v>349</v>
      </c>
      <c r="E22" s="88">
        <v>565</v>
      </c>
      <c r="F22" s="103">
        <f t="shared" si="0"/>
        <v>914</v>
      </c>
      <c r="G22" s="61"/>
      <c r="H22" s="62"/>
    </row>
    <row r="23" spans="1:9" x14ac:dyDescent="0.2">
      <c r="A23" s="37" t="s">
        <v>56</v>
      </c>
      <c r="B23" s="65" t="s">
        <v>57</v>
      </c>
      <c r="C23" s="67" t="s">
        <v>129</v>
      </c>
      <c r="D23" s="88">
        <v>669</v>
      </c>
      <c r="E23" s="88">
        <v>1545</v>
      </c>
      <c r="F23" s="103">
        <f t="shared" si="0"/>
        <v>2214</v>
      </c>
      <c r="G23" s="61"/>
      <c r="H23" s="62"/>
    </row>
    <row r="24" spans="1:9" ht="15" customHeight="1" x14ac:dyDescent="0.2">
      <c r="A24" s="37" t="s">
        <v>58</v>
      </c>
      <c r="B24" s="65" t="s">
        <v>59</v>
      </c>
      <c r="C24" s="66" t="s">
        <v>130</v>
      </c>
      <c r="D24" s="88">
        <v>322</v>
      </c>
      <c r="E24" s="88">
        <v>172</v>
      </c>
      <c r="F24" s="103">
        <f t="shared" si="0"/>
        <v>494</v>
      </c>
      <c r="G24" s="61"/>
      <c r="H24" s="62"/>
    </row>
    <row r="25" spans="1:9" ht="15" customHeight="1" x14ac:dyDescent="0.2">
      <c r="A25" s="37" t="s">
        <v>60</v>
      </c>
      <c r="B25" s="65" t="s">
        <v>61</v>
      </c>
      <c r="C25" s="66" t="s">
        <v>131</v>
      </c>
      <c r="D25" s="88">
        <v>613</v>
      </c>
      <c r="E25" s="88">
        <v>586</v>
      </c>
      <c r="F25" s="103">
        <f t="shared" si="0"/>
        <v>1199</v>
      </c>
      <c r="G25" s="61"/>
      <c r="H25" s="62"/>
    </row>
    <row r="26" spans="1:9" ht="39" customHeight="1" x14ac:dyDescent="0.2">
      <c r="A26" s="37" t="s">
        <v>62</v>
      </c>
      <c r="B26" s="65" t="s">
        <v>63</v>
      </c>
      <c r="C26" s="67" t="s">
        <v>132</v>
      </c>
      <c r="D26" s="88">
        <v>12</v>
      </c>
      <c r="E26" s="88">
        <v>21</v>
      </c>
      <c r="F26" s="103">
        <f t="shared" si="0"/>
        <v>33</v>
      </c>
      <c r="G26" s="61"/>
      <c r="H26" s="62"/>
    </row>
    <row r="27" spans="1:9" x14ac:dyDescent="0.2">
      <c r="A27" s="37" t="s">
        <v>64</v>
      </c>
      <c r="B27" s="65" t="s">
        <v>133</v>
      </c>
      <c r="C27" s="67" t="s">
        <v>134</v>
      </c>
      <c r="D27" s="88">
        <v>1</v>
      </c>
      <c r="E27" s="88">
        <v>0</v>
      </c>
      <c r="F27" s="103">
        <f t="shared" si="0"/>
        <v>1</v>
      </c>
      <c r="G27" s="61"/>
      <c r="H27" s="62"/>
    </row>
    <row r="28" spans="1:9" ht="15" customHeight="1" x14ac:dyDescent="0.2">
      <c r="A28" s="85" t="s">
        <v>135</v>
      </c>
      <c r="B28" s="68"/>
      <c r="C28" s="80" t="s">
        <v>65</v>
      </c>
      <c r="D28" s="88">
        <v>3</v>
      </c>
      <c r="E28" s="88">
        <v>3</v>
      </c>
      <c r="F28" s="103">
        <f t="shared" si="0"/>
        <v>6</v>
      </c>
      <c r="G28" s="61"/>
      <c r="H28" s="62"/>
    </row>
    <row r="29" spans="1:9" ht="21" customHeight="1" x14ac:dyDescent="0.2">
      <c r="A29" s="144" t="s">
        <v>19</v>
      </c>
      <c r="B29" s="145"/>
      <c r="C29" s="145"/>
      <c r="D29" s="95">
        <f>SUM(D6:D28)</f>
        <v>24361</v>
      </c>
      <c r="E29" s="95">
        <f t="shared" ref="E29:F29" si="1">SUM(E6:E28)</f>
        <v>13594</v>
      </c>
      <c r="F29" s="95">
        <f t="shared" si="1"/>
        <v>37955</v>
      </c>
      <c r="G29" s="62"/>
      <c r="H29" s="62"/>
    </row>
    <row r="30" spans="1:9" ht="10.5" customHeight="1" x14ac:dyDescent="0.2">
      <c r="A30" s="77" t="s">
        <v>136</v>
      </c>
      <c r="G30" s="62"/>
      <c r="H30" s="62"/>
    </row>
    <row r="31" spans="1:9" ht="10.5" customHeight="1" x14ac:dyDescent="0.2">
      <c r="A31" s="146"/>
      <c r="B31" s="146"/>
      <c r="C31" s="146"/>
      <c r="D31" s="146"/>
      <c r="E31" s="146"/>
      <c r="F31" s="146"/>
      <c r="G31" s="62"/>
      <c r="H31" s="62"/>
    </row>
    <row r="32" spans="1:9" x14ac:dyDescent="0.2">
      <c r="A32" s="146"/>
      <c r="B32" s="146"/>
      <c r="C32" s="146"/>
      <c r="D32" s="146"/>
      <c r="E32" s="146"/>
      <c r="F32" s="146"/>
      <c r="G32" s="62"/>
      <c r="H32" s="62"/>
    </row>
  </sheetData>
  <mergeCells count="3">
    <mergeCell ref="A29:C29"/>
    <mergeCell ref="A31:F32"/>
    <mergeCell ref="A1:F2"/>
  </mergeCells>
  <conditionalFormatting sqref="D6:F28">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8">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8">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8">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D6:F28</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D6:E28</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E6:E28</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E7" sqref="E7:F27"/>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47" t="s">
        <v>109</v>
      </c>
      <c r="B2" s="147"/>
      <c r="C2" s="147"/>
      <c r="D2" s="147"/>
      <c r="E2" s="147"/>
      <c r="F2" s="147"/>
      <c r="G2" s="147"/>
      <c r="H2" s="147"/>
      <c r="L2" s="147"/>
      <c r="M2" s="147"/>
      <c r="N2" s="147"/>
      <c r="O2" s="147"/>
      <c r="P2" s="147"/>
      <c r="Q2" s="147"/>
    </row>
    <row r="3" spans="1:17" ht="19.5" customHeight="1" x14ac:dyDescent="0.2">
      <c r="A3" s="147"/>
      <c r="B3" s="147"/>
      <c r="C3" s="147"/>
      <c r="D3" s="147"/>
      <c r="E3" s="147"/>
      <c r="F3" s="147"/>
      <c r="G3" s="147"/>
      <c r="H3" s="147"/>
    </row>
    <row r="4" spans="1:17" x14ac:dyDescent="0.2">
      <c r="B4" s="5" t="s">
        <v>96</v>
      </c>
      <c r="C4" s="6"/>
      <c r="D4" s="5"/>
      <c r="E4" s="5"/>
      <c r="G4" s="111" t="str">
        <f>'T 2.'!H4</f>
        <v>Stanje: 31. srpnja 2025.</v>
      </c>
      <c r="H4" s="18"/>
    </row>
    <row r="5" spans="1:17" ht="22.5" x14ac:dyDescent="0.2">
      <c r="B5" s="22" t="s">
        <v>1</v>
      </c>
      <c r="C5" s="150" t="s">
        <v>67</v>
      </c>
      <c r="D5" s="151"/>
      <c r="E5" s="71" t="s">
        <v>2</v>
      </c>
      <c r="F5" s="72" t="s">
        <v>3</v>
      </c>
      <c r="G5" s="72" t="s">
        <v>4</v>
      </c>
      <c r="H5" s="64"/>
    </row>
    <row r="6" spans="1:17" x14ac:dyDescent="0.2">
      <c r="B6" s="14">
        <v>0</v>
      </c>
      <c r="C6" s="152">
        <v>1</v>
      </c>
      <c r="D6" s="153"/>
      <c r="E6" s="56">
        <v>2</v>
      </c>
      <c r="F6" s="56">
        <v>3</v>
      </c>
      <c r="G6" s="56">
        <v>4</v>
      </c>
      <c r="H6" s="62"/>
    </row>
    <row r="7" spans="1:17" x14ac:dyDescent="0.2">
      <c r="B7" s="16" t="s">
        <v>5</v>
      </c>
      <c r="C7" s="154" t="s">
        <v>73</v>
      </c>
      <c r="D7" s="155"/>
      <c r="E7" s="74">
        <v>1486</v>
      </c>
      <c r="F7" s="74">
        <v>745</v>
      </c>
      <c r="G7" s="75">
        <f>SUM(E7:F7)</f>
        <v>2231</v>
      </c>
      <c r="H7" s="61"/>
    </row>
    <row r="8" spans="1:17" x14ac:dyDescent="0.2">
      <c r="B8" s="16" t="s">
        <v>7</v>
      </c>
      <c r="C8" s="148" t="s">
        <v>74</v>
      </c>
      <c r="D8" s="149"/>
      <c r="E8" s="74">
        <v>496</v>
      </c>
      <c r="F8" s="74">
        <v>304</v>
      </c>
      <c r="G8" s="75">
        <f t="shared" ref="G8:G27" si="0">SUM(E8:F8)</f>
        <v>800</v>
      </c>
      <c r="H8" s="61"/>
    </row>
    <row r="9" spans="1:17" x14ac:dyDescent="0.2">
      <c r="B9" s="16" t="s">
        <v>9</v>
      </c>
      <c r="C9" s="148" t="s">
        <v>75</v>
      </c>
      <c r="D9" s="149"/>
      <c r="E9" s="74">
        <v>500</v>
      </c>
      <c r="F9" s="74">
        <v>284</v>
      </c>
      <c r="G9" s="75">
        <f t="shared" si="0"/>
        <v>784</v>
      </c>
      <c r="H9" s="61"/>
    </row>
    <row r="10" spans="1:17" x14ac:dyDescent="0.2">
      <c r="B10" s="16" t="s">
        <v>11</v>
      </c>
      <c r="C10" s="148" t="s">
        <v>76</v>
      </c>
      <c r="D10" s="149"/>
      <c r="E10" s="74">
        <v>633</v>
      </c>
      <c r="F10" s="74">
        <v>332</v>
      </c>
      <c r="G10" s="75">
        <f t="shared" si="0"/>
        <v>965</v>
      </c>
      <c r="H10" s="61"/>
    </row>
    <row r="11" spans="1:17" x14ac:dyDescent="0.2">
      <c r="B11" s="16" t="s">
        <v>13</v>
      </c>
      <c r="C11" s="148" t="s">
        <v>77</v>
      </c>
      <c r="D11" s="149"/>
      <c r="E11" s="74">
        <v>818</v>
      </c>
      <c r="F11" s="74">
        <v>464</v>
      </c>
      <c r="G11" s="75">
        <f t="shared" si="0"/>
        <v>1282</v>
      </c>
      <c r="H11" s="61"/>
    </row>
    <row r="12" spans="1:17" x14ac:dyDescent="0.2">
      <c r="B12" s="16" t="s">
        <v>15</v>
      </c>
      <c r="C12" s="148" t="s">
        <v>78</v>
      </c>
      <c r="D12" s="149"/>
      <c r="E12" s="74">
        <v>320</v>
      </c>
      <c r="F12" s="74">
        <v>221</v>
      </c>
      <c r="G12" s="75">
        <f t="shared" si="0"/>
        <v>541</v>
      </c>
      <c r="H12" s="61"/>
    </row>
    <row r="13" spans="1:17" x14ac:dyDescent="0.2">
      <c r="B13" s="16" t="s">
        <v>17</v>
      </c>
      <c r="C13" s="156" t="s">
        <v>79</v>
      </c>
      <c r="D13" s="157"/>
      <c r="E13" s="74">
        <v>404</v>
      </c>
      <c r="F13" s="74">
        <v>192</v>
      </c>
      <c r="G13" s="75">
        <f t="shared" si="0"/>
        <v>596</v>
      </c>
      <c r="H13" s="61"/>
    </row>
    <row r="14" spans="1:17" x14ac:dyDescent="0.2">
      <c r="B14" s="57" t="s">
        <v>36</v>
      </c>
      <c r="C14" s="148" t="s">
        <v>80</v>
      </c>
      <c r="D14" s="149"/>
      <c r="E14" s="74">
        <v>2371</v>
      </c>
      <c r="F14" s="74">
        <v>1492</v>
      </c>
      <c r="G14" s="75">
        <f t="shared" si="0"/>
        <v>3863</v>
      </c>
      <c r="H14" s="61"/>
      <c r="J14" s="58"/>
    </row>
    <row r="15" spans="1:17" x14ac:dyDescent="0.2">
      <c r="B15" s="57" t="s">
        <v>38</v>
      </c>
      <c r="C15" s="148" t="s">
        <v>81</v>
      </c>
      <c r="D15" s="149"/>
      <c r="E15" s="74">
        <v>216</v>
      </c>
      <c r="F15" s="74">
        <v>124</v>
      </c>
      <c r="G15" s="75">
        <f t="shared" si="0"/>
        <v>340</v>
      </c>
      <c r="H15" s="61"/>
    </row>
    <row r="16" spans="1:17" x14ac:dyDescent="0.2">
      <c r="B16" s="57" t="s">
        <v>40</v>
      </c>
      <c r="C16" s="148" t="s">
        <v>82</v>
      </c>
      <c r="D16" s="149"/>
      <c r="E16" s="74">
        <v>246</v>
      </c>
      <c r="F16" s="74">
        <v>137</v>
      </c>
      <c r="G16" s="75">
        <f t="shared" si="0"/>
        <v>383</v>
      </c>
      <c r="H16" s="61"/>
    </row>
    <row r="17" spans="2:8" x14ac:dyDescent="0.2">
      <c r="B17" s="57" t="s">
        <v>42</v>
      </c>
      <c r="C17" s="148" t="s">
        <v>83</v>
      </c>
      <c r="D17" s="149"/>
      <c r="E17" s="74">
        <v>250</v>
      </c>
      <c r="F17" s="74">
        <v>106</v>
      </c>
      <c r="G17" s="75">
        <f t="shared" si="0"/>
        <v>356</v>
      </c>
      <c r="H17" s="61"/>
    </row>
    <row r="18" spans="2:8" x14ac:dyDescent="0.2">
      <c r="B18" s="57" t="s">
        <v>44</v>
      </c>
      <c r="C18" s="148" t="s">
        <v>84</v>
      </c>
      <c r="D18" s="149"/>
      <c r="E18" s="74">
        <v>628</v>
      </c>
      <c r="F18" s="74">
        <v>258</v>
      </c>
      <c r="G18" s="75">
        <f t="shared" si="0"/>
        <v>886</v>
      </c>
      <c r="H18" s="61"/>
    </row>
    <row r="19" spans="2:8" x14ac:dyDescent="0.2">
      <c r="B19" s="57" t="s">
        <v>46</v>
      </c>
      <c r="C19" s="148" t="s">
        <v>85</v>
      </c>
      <c r="D19" s="149"/>
      <c r="E19" s="74">
        <v>966</v>
      </c>
      <c r="F19" s="74">
        <v>509</v>
      </c>
      <c r="G19" s="75">
        <f t="shared" si="0"/>
        <v>1475</v>
      </c>
      <c r="H19" s="61"/>
    </row>
    <row r="20" spans="2:8" x14ac:dyDescent="0.2">
      <c r="B20" s="57" t="s">
        <v>48</v>
      </c>
      <c r="C20" s="148" t="s">
        <v>86</v>
      </c>
      <c r="D20" s="149"/>
      <c r="E20" s="74">
        <v>1239</v>
      </c>
      <c r="F20" s="74">
        <v>507</v>
      </c>
      <c r="G20" s="75">
        <f t="shared" si="0"/>
        <v>1746</v>
      </c>
      <c r="H20" s="61"/>
    </row>
    <row r="21" spans="2:8" x14ac:dyDescent="0.2">
      <c r="B21" s="57" t="s">
        <v>50</v>
      </c>
      <c r="C21" s="148" t="s">
        <v>87</v>
      </c>
      <c r="D21" s="149"/>
      <c r="E21" s="74">
        <v>527</v>
      </c>
      <c r="F21" s="74">
        <v>352</v>
      </c>
      <c r="G21" s="75">
        <f t="shared" si="0"/>
        <v>879</v>
      </c>
      <c r="H21" s="61"/>
    </row>
    <row r="22" spans="2:8" x14ac:dyDescent="0.2">
      <c r="B22" s="57" t="s">
        <v>52</v>
      </c>
      <c r="C22" s="148" t="s">
        <v>88</v>
      </c>
      <c r="D22" s="149"/>
      <c r="E22" s="74">
        <v>539</v>
      </c>
      <c r="F22" s="74">
        <v>233</v>
      </c>
      <c r="G22" s="75">
        <f t="shared" si="0"/>
        <v>772</v>
      </c>
      <c r="H22" s="61"/>
    </row>
    <row r="23" spans="2:8" x14ac:dyDescent="0.2">
      <c r="B23" s="57" t="s">
        <v>54</v>
      </c>
      <c r="C23" s="148" t="s">
        <v>89</v>
      </c>
      <c r="D23" s="149"/>
      <c r="E23" s="74">
        <v>2894</v>
      </c>
      <c r="F23" s="74">
        <v>1535</v>
      </c>
      <c r="G23" s="75">
        <f t="shared" si="0"/>
        <v>4429</v>
      </c>
      <c r="H23" s="61"/>
    </row>
    <row r="24" spans="2:8" x14ac:dyDescent="0.2">
      <c r="B24" s="57" t="s">
        <v>56</v>
      </c>
      <c r="C24" s="148" t="s">
        <v>90</v>
      </c>
      <c r="D24" s="149"/>
      <c r="E24" s="74">
        <v>1826</v>
      </c>
      <c r="F24" s="74">
        <v>1332</v>
      </c>
      <c r="G24" s="75">
        <f t="shared" si="0"/>
        <v>3158</v>
      </c>
      <c r="H24" s="61"/>
    </row>
    <row r="25" spans="2:8" x14ac:dyDescent="0.2">
      <c r="B25" s="57" t="s">
        <v>58</v>
      </c>
      <c r="C25" s="148" t="s">
        <v>91</v>
      </c>
      <c r="D25" s="149"/>
      <c r="E25" s="74">
        <v>842</v>
      </c>
      <c r="F25" s="74">
        <v>467</v>
      </c>
      <c r="G25" s="75">
        <f t="shared" si="0"/>
        <v>1309</v>
      </c>
      <c r="H25" s="61"/>
    </row>
    <row r="26" spans="2:8" x14ac:dyDescent="0.2">
      <c r="B26" s="57" t="s">
        <v>60</v>
      </c>
      <c r="C26" s="148" t="s">
        <v>92</v>
      </c>
      <c r="D26" s="149"/>
      <c r="E26" s="74">
        <v>569</v>
      </c>
      <c r="F26" s="74">
        <v>297</v>
      </c>
      <c r="G26" s="75">
        <f t="shared" si="0"/>
        <v>866</v>
      </c>
      <c r="H26" s="61"/>
    </row>
    <row r="27" spans="2:8" x14ac:dyDescent="0.2">
      <c r="B27" s="57" t="s">
        <v>62</v>
      </c>
      <c r="C27" s="148" t="s">
        <v>93</v>
      </c>
      <c r="D27" s="149"/>
      <c r="E27" s="74">
        <v>6591</v>
      </c>
      <c r="F27" s="74">
        <v>3703</v>
      </c>
      <c r="G27" s="75">
        <f t="shared" si="0"/>
        <v>10294</v>
      </c>
      <c r="H27" s="61"/>
    </row>
    <row r="28" spans="2:8" ht="20.25" customHeight="1" x14ac:dyDescent="0.2">
      <c r="B28" s="159" t="s">
        <v>19</v>
      </c>
      <c r="C28" s="160"/>
      <c r="D28" s="161"/>
      <c r="E28" s="76">
        <f>SUM(E7:E27)</f>
        <v>24361</v>
      </c>
      <c r="F28" s="76">
        <f t="shared" ref="F28:G28" si="1">SUM(F7:F27)</f>
        <v>13594</v>
      </c>
      <c r="G28" s="76">
        <f t="shared" si="1"/>
        <v>37955</v>
      </c>
      <c r="H28" s="62"/>
    </row>
    <row r="29" spans="2:8" x14ac:dyDescent="0.2">
      <c r="B29" s="77"/>
    </row>
    <row r="30" spans="2:8" x14ac:dyDescent="0.2">
      <c r="B30" s="158"/>
      <c r="C30" s="158"/>
      <c r="D30" s="158"/>
      <c r="E30" s="158"/>
      <c r="F30" s="158"/>
      <c r="G30" s="158"/>
    </row>
    <row r="31" spans="2:8" x14ac:dyDescent="0.2">
      <c r="B31" s="158"/>
      <c r="C31" s="158"/>
      <c r="D31" s="158"/>
      <c r="E31" s="158"/>
      <c r="F31" s="158"/>
      <c r="G31" s="158"/>
    </row>
  </sheetData>
  <mergeCells count="27">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N16" sqref="N16"/>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2" t="s">
        <v>101</v>
      </c>
      <c r="B2" s="162"/>
      <c r="C2" s="162"/>
      <c r="D2" s="162"/>
      <c r="E2" s="162"/>
      <c r="F2" s="162"/>
      <c r="G2" s="162"/>
      <c r="H2" s="162"/>
    </row>
    <row r="3" spans="1:16" ht="5.25" customHeight="1" x14ac:dyDescent="0.2">
      <c r="B3" s="73"/>
      <c r="C3" s="73"/>
      <c r="D3" s="73"/>
      <c r="E3" s="73"/>
      <c r="F3" s="73"/>
      <c r="G3" s="73"/>
      <c r="H3" s="21"/>
    </row>
    <row r="4" spans="1:16" x14ac:dyDescent="0.2">
      <c r="B4" s="5" t="s">
        <v>97</v>
      </c>
      <c r="C4" s="6"/>
      <c r="D4" s="5"/>
      <c r="E4" s="5"/>
      <c r="G4" s="111" t="str">
        <f>'T 2.'!H4</f>
        <v>Stanje: 31. srpnja 2025.</v>
      </c>
      <c r="H4" s="18"/>
    </row>
    <row r="5" spans="1:16" ht="22.5" x14ac:dyDescent="0.2">
      <c r="B5" s="22" t="s">
        <v>1</v>
      </c>
      <c r="C5" s="150" t="s">
        <v>67</v>
      </c>
      <c r="D5" s="151"/>
      <c r="E5" s="71" t="s">
        <v>2</v>
      </c>
      <c r="F5" s="72" t="s">
        <v>3</v>
      </c>
      <c r="G5" s="72" t="s">
        <v>4</v>
      </c>
      <c r="H5" s="64"/>
    </row>
    <row r="6" spans="1:16" x14ac:dyDescent="0.2">
      <c r="B6" s="14">
        <v>0</v>
      </c>
      <c r="C6" s="152">
        <v>1</v>
      </c>
      <c r="D6" s="153"/>
      <c r="E6" s="56">
        <v>2</v>
      </c>
      <c r="F6" s="56">
        <v>3</v>
      </c>
      <c r="G6" s="56">
        <v>4</v>
      </c>
      <c r="H6" s="62"/>
      <c r="K6" s="162"/>
      <c r="L6" s="162"/>
      <c r="M6" s="162"/>
      <c r="N6" s="162"/>
      <c r="O6" s="162"/>
      <c r="P6" s="162"/>
    </row>
    <row r="7" spans="1:16" x14ac:dyDescent="0.2">
      <c r="B7" s="16" t="s">
        <v>5</v>
      </c>
      <c r="C7" s="154" t="s">
        <v>73</v>
      </c>
      <c r="D7" s="155"/>
      <c r="E7" s="74">
        <v>6823</v>
      </c>
      <c r="F7" s="74">
        <v>4386</v>
      </c>
      <c r="G7" s="75">
        <v>11209</v>
      </c>
      <c r="H7" s="61"/>
    </row>
    <row r="8" spans="1:16" x14ac:dyDescent="0.2">
      <c r="B8" s="16" t="s">
        <v>7</v>
      </c>
      <c r="C8" s="148" t="s">
        <v>74</v>
      </c>
      <c r="D8" s="149"/>
      <c r="E8" s="74">
        <v>2668</v>
      </c>
      <c r="F8" s="74">
        <v>2067</v>
      </c>
      <c r="G8" s="75">
        <v>4735</v>
      </c>
      <c r="H8" s="61"/>
    </row>
    <row r="9" spans="1:16" x14ac:dyDescent="0.2">
      <c r="B9" s="16" t="s">
        <v>9</v>
      </c>
      <c r="C9" s="148" t="s">
        <v>75</v>
      </c>
      <c r="D9" s="149"/>
      <c r="E9" s="74">
        <v>2133</v>
      </c>
      <c r="F9" s="74">
        <v>1862</v>
      </c>
      <c r="G9" s="75">
        <v>3995</v>
      </c>
      <c r="H9" s="61"/>
    </row>
    <row r="10" spans="1:16" x14ac:dyDescent="0.2">
      <c r="B10" s="16" t="s">
        <v>11</v>
      </c>
      <c r="C10" s="148" t="s">
        <v>76</v>
      </c>
      <c r="D10" s="149"/>
      <c r="E10" s="74">
        <v>1890</v>
      </c>
      <c r="F10" s="74">
        <v>1487</v>
      </c>
      <c r="G10" s="75">
        <v>3377</v>
      </c>
      <c r="H10" s="61"/>
    </row>
    <row r="11" spans="1:16" x14ac:dyDescent="0.2">
      <c r="B11" s="16" t="s">
        <v>13</v>
      </c>
      <c r="C11" s="148" t="s">
        <v>77</v>
      </c>
      <c r="D11" s="149"/>
      <c r="E11" s="74">
        <v>4939</v>
      </c>
      <c r="F11" s="74">
        <v>4011</v>
      </c>
      <c r="G11" s="75">
        <v>8950</v>
      </c>
      <c r="H11" s="61"/>
    </row>
    <row r="12" spans="1:16" x14ac:dyDescent="0.2">
      <c r="B12" s="16" t="s">
        <v>15</v>
      </c>
      <c r="C12" s="148" t="s">
        <v>78</v>
      </c>
      <c r="D12" s="149"/>
      <c r="E12" s="74">
        <v>2074</v>
      </c>
      <c r="F12" s="74">
        <v>1734</v>
      </c>
      <c r="G12" s="75">
        <v>3808</v>
      </c>
      <c r="H12" s="61"/>
    </row>
    <row r="13" spans="1:16" x14ac:dyDescent="0.2">
      <c r="B13" s="16" t="s">
        <v>17</v>
      </c>
      <c r="C13" s="156" t="s">
        <v>79</v>
      </c>
      <c r="D13" s="157"/>
      <c r="E13" s="74">
        <v>1930</v>
      </c>
      <c r="F13" s="74">
        <v>1528</v>
      </c>
      <c r="G13" s="75">
        <v>3458</v>
      </c>
      <c r="H13" s="61"/>
    </row>
    <row r="14" spans="1:16" x14ac:dyDescent="0.2">
      <c r="B14" s="57" t="s">
        <v>36</v>
      </c>
      <c r="C14" s="148" t="s">
        <v>80</v>
      </c>
      <c r="D14" s="149"/>
      <c r="E14" s="74">
        <v>4876</v>
      </c>
      <c r="F14" s="74">
        <v>4688</v>
      </c>
      <c r="G14" s="75">
        <v>9564</v>
      </c>
      <c r="H14" s="61"/>
      <c r="J14" s="58"/>
    </row>
    <row r="15" spans="1:16" x14ac:dyDescent="0.2">
      <c r="B15" s="57" t="s">
        <v>38</v>
      </c>
      <c r="C15" s="148" t="s">
        <v>81</v>
      </c>
      <c r="D15" s="149"/>
      <c r="E15" s="74">
        <v>649</v>
      </c>
      <c r="F15" s="74">
        <v>631</v>
      </c>
      <c r="G15" s="75">
        <v>1280</v>
      </c>
      <c r="H15" s="61"/>
    </row>
    <row r="16" spans="1:16" x14ac:dyDescent="0.2">
      <c r="B16" s="57" t="s">
        <v>40</v>
      </c>
      <c r="C16" s="148" t="s">
        <v>82</v>
      </c>
      <c r="D16" s="149"/>
      <c r="E16" s="74">
        <v>1155</v>
      </c>
      <c r="F16" s="74">
        <v>1026</v>
      </c>
      <c r="G16" s="75">
        <v>2181</v>
      </c>
      <c r="H16" s="61"/>
    </row>
    <row r="17" spans="2:8" x14ac:dyDescent="0.2">
      <c r="B17" s="57" t="s">
        <v>42</v>
      </c>
      <c r="C17" s="148" t="s">
        <v>83</v>
      </c>
      <c r="D17" s="149"/>
      <c r="E17" s="74">
        <v>1133</v>
      </c>
      <c r="F17" s="74">
        <v>877</v>
      </c>
      <c r="G17" s="75">
        <v>2010</v>
      </c>
      <c r="H17" s="61"/>
    </row>
    <row r="18" spans="2:8" x14ac:dyDescent="0.2">
      <c r="B18" s="57" t="s">
        <v>44</v>
      </c>
      <c r="C18" s="148" t="s">
        <v>84</v>
      </c>
      <c r="D18" s="149"/>
      <c r="E18" s="74">
        <v>2761</v>
      </c>
      <c r="F18" s="74">
        <v>1913</v>
      </c>
      <c r="G18" s="75">
        <v>4674</v>
      </c>
      <c r="H18" s="61"/>
    </row>
    <row r="19" spans="2:8" x14ac:dyDescent="0.2">
      <c r="B19" s="57" t="s">
        <v>46</v>
      </c>
      <c r="C19" s="148" t="s">
        <v>85</v>
      </c>
      <c r="D19" s="149"/>
      <c r="E19" s="74">
        <v>2701</v>
      </c>
      <c r="F19" s="74">
        <v>2656</v>
      </c>
      <c r="G19" s="75">
        <v>5357</v>
      </c>
      <c r="H19" s="61"/>
    </row>
    <row r="20" spans="2:8" x14ac:dyDescent="0.2">
      <c r="B20" s="57" t="s">
        <v>48</v>
      </c>
      <c r="C20" s="148" t="s">
        <v>86</v>
      </c>
      <c r="D20" s="149"/>
      <c r="E20" s="74">
        <v>5919</v>
      </c>
      <c r="F20" s="74">
        <v>4715</v>
      </c>
      <c r="G20" s="75">
        <v>10634</v>
      </c>
      <c r="H20" s="61"/>
    </row>
    <row r="21" spans="2:8" x14ac:dyDescent="0.2">
      <c r="B21" s="57" t="s">
        <v>50</v>
      </c>
      <c r="C21" s="148" t="s">
        <v>87</v>
      </c>
      <c r="D21" s="149"/>
      <c r="E21" s="74">
        <v>1396</v>
      </c>
      <c r="F21" s="74">
        <v>1394</v>
      </c>
      <c r="G21" s="75">
        <v>2790</v>
      </c>
      <c r="H21" s="61"/>
    </row>
    <row r="22" spans="2:8" x14ac:dyDescent="0.2">
      <c r="B22" s="57" t="s">
        <v>52</v>
      </c>
      <c r="C22" s="148" t="s">
        <v>88</v>
      </c>
      <c r="D22" s="149"/>
      <c r="E22" s="74">
        <v>2415</v>
      </c>
      <c r="F22" s="74">
        <v>2093</v>
      </c>
      <c r="G22" s="75">
        <v>4508</v>
      </c>
      <c r="H22" s="61"/>
    </row>
    <row r="23" spans="2:8" x14ac:dyDescent="0.2">
      <c r="B23" s="57" t="s">
        <v>54</v>
      </c>
      <c r="C23" s="148" t="s">
        <v>89</v>
      </c>
      <c r="D23" s="149"/>
      <c r="E23" s="74">
        <v>7525</v>
      </c>
      <c r="F23" s="74">
        <v>7581</v>
      </c>
      <c r="G23" s="75">
        <v>15106</v>
      </c>
      <c r="H23" s="61"/>
    </row>
    <row r="24" spans="2:8" x14ac:dyDescent="0.2">
      <c r="B24" s="57" t="s">
        <v>56</v>
      </c>
      <c r="C24" s="148" t="s">
        <v>90</v>
      </c>
      <c r="D24" s="149"/>
      <c r="E24" s="74">
        <v>3695</v>
      </c>
      <c r="F24" s="74">
        <v>3347</v>
      </c>
      <c r="G24" s="75">
        <v>7042</v>
      </c>
      <c r="H24" s="61"/>
    </row>
    <row r="25" spans="2:8" x14ac:dyDescent="0.2">
      <c r="B25" s="57" t="s">
        <v>58</v>
      </c>
      <c r="C25" s="148" t="s">
        <v>91</v>
      </c>
      <c r="D25" s="149"/>
      <c r="E25" s="74">
        <v>1768</v>
      </c>
      <c r="F25" s="74">
        <v>1458</v>
      </c>
      <c r="G25" s="75">
        <v>3226</v>
      </c>
      <c r="H25" s="61"/>
    </row>
    <row r="26" spans="2:8" x14ac:dyDescent="0.2">
      <c r="B26" s="57" t="s">
        <v>60</v>
      </c>
      <c r="C26" s="148" t="s">
        <v>92</v>
      </c>
      <c r="D26" s="149"/>
      <c r="E26" s="74">
        <v>3238</v>
      </c>
      <c r="F26" s="74">
        <v>2328</v>
      </c>
      <c r="G26" s="75">
        <v>5566</v>
      </c>
      <c r="H26" s="61"/>
    </row>
    <row r="27" spans="2:8" x14ac:dyDescent="0.2">
      <c r="B27" s="57" t="s">
        <v>62</v>
      </c>
      <c r="C27" s="148" t="s">
        <v>93</v>
      </c>
      <c r="D27" s="149"/>
      <c r="E27" s="74">
        <v>28115</v>
      </c>
      <c r="F27" s="74">
        <v>27058</v>
      </c>
      <c r="G27" s="75">
        <v>55173</v>
      </c>
      <c r="H27" s="61"/>
    </row>
    <row r="28" spans="2:8" ht="20.25" customHeight="1" x14ac:dyDescent="0.2">
      <c r="B28" s="159" t="s">
        <v>19</v>
      </c>
      <c r="C28" s="160"/>
      <c r="D28" s="161"/>
      <c r="E28" s="76">
        <f>SUM(E7:E27)</f>
        <v>89803</v>
      </c>
      <c r="F28" s="76">
        <f>SUM(F7:F27)</f>
        <v>78840</v>
      </c>
      <c r="G28" s="76">
        <f>SUM(G7:G27)</f>
        <v>168643</v>
      </c>
      <c r="H28" s="62"/>
    </row>
    <row r="29" spans="2:8" x14ac:dyDescent="0.2">
      <c r="B29" s="3" t="s">
        <v>137</v>
      </c>
    </row>
    <row r="54" spans="1:8" ht="24.75" customHeight="1" x14ac:dyDescent="0.2">
      <c r="A54" s="163" t="s">
        <v>98</v>
      </c>
      <c r="B54" s="163"/>
      <c r="C54" s="163"/>
      <c r="D54" s="163"/>
      <c r="E54" s="163"/>
      <c r="F54" s="163"/>
      <c r="G54" s="163"/>
      <c r="H54" s="163"/>
    </row>
    <row r="55" spans="1:8" ht="68.25" customHeight="1" x14ac:dyDescent="0.2">
      <c r="A55" s="164" t="s">
        <v>99</v>
      </c>
      <c r="B55" s="164"/>
      <c r="C55" s="164"/>
      <c r="D55" s="164"/>
      <c r="E55" s="164"/>
      <c r="F55" s="164"/>
      <c r="G55" s="164"/>
      <c r="H55" s="164"/>
    </row>
    <row r="56" spans="1:8" ht="25.5" customHeight="1" x14ac:dyDescent="0.2">
      <c r="A56" s="165" t="s">
        <v>100</v>
      </c>
      <c r="B56" s="165"/>
      <c r="C56" s="165"/>
      <c r="D56" s="165"/>
      <c r="E56" s="165"/>
      <c r="F56" s="165"/>
      <c r="G56" s="165"/>
      <c r="H56" s="165"/>
    </row>
    <row r="57" spans="1:8" x14ac:dyDescent="0.2">
      <c r="A57" s="5" t="s">
        <v>110</v>
      </c>
    </row>
  </sheetData>
  <mergeCells count="29">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C5:D5"/>
    <mergeCell ref="C6:D6"/>
    <mergeCell ref="C7:D7"/>
    <mergeCell ref="C8:D8"/>
    <mergeCell ref="C9:D9"/>
    <mergeCell ref="C10:D10"/>
    <mergeCell ref="C11:D11"/>
    <mergeCell ref="C12:D12"/>
    <mergeCell ref="C13:D13"/>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T 1.</vt:lpstr>
      <vt:lpstr>T 2.</vt:lpstr>
      <vt:lpstr>T 3.</vt:lpstr>
      <vt:lpstr>T 4.</vt:lpstr>
      <vt:lpstr>T 5.</vt:lpstr>
      <vt:lpstr>T 6.</vt:lpstr>
      <vt:lpstr>T 7.</vt:lpstr>
      <vt:lpstr>'T 1.'!Podrucje_ispisa</vt:lpstr>
      <vt:lpstr>'T 2.'!Podrucje_ispisa</vt:lpstr>
      <vt:lpstr>'T 3.'!Podrucje_ispisa</vt:lpstr>
      <vt:lpstr>'T 4.'!Podrucje_ispisa</vt:lpstr>
      <vt:lpstr>'T 5.'!Podrucje_ispisa</vt:lpstr>
      <vt:lpstr>'T 6.'!Podrucje_ispisa</vt:lpstr>
      <vt:lpstr>'T 7.'!Podrucje_ispisa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2025-07-18T12:22:06Z</cp:lastPrinted>
  <dcterms:created xsi:type="dcterms:W3CDTF">2016-10-06T08:05:06Z</dcterms:created>
  <dcterms:modified xsi:type="dcterms:W3CDTF">2025-08-11T06:58:50Z</dcterms:modified>
</cp:coreProperties>
</file>